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8475" activeTab="5"/>
  </bookViews>
  <sheets>
    <sheet name="Confidential Zone" sheetId="20" r:id="rId1"/>
    <sheet name="NAVIGATOR" sheetId="6" r:id="rId2"/>
    <sheet name="Basic Info" sheetId="1" r:id="rId3"/>
    <sheet name="Employees Details" sheetId="2" r:id="rId4"/>
    <sheet name="Attendance Sheet" sheetId="3" r:id="rId5"/>
    <sheet name="Salary" sheetId="4" r:id="rId6"/>
    <sheet name="APR" sheetId="5" r:id="rId7"/>
    <sheet name="MAY" sheetId="7" r:id="rId8"/>
    <sheet name="JUN" sheetId="9" r:id="rId9"/>
    <sheet name="JUL" sheetId="10" r:id="rId10"/>
    <sheet name="AUG" sheetId="11" r:id="rId11"/>
    <sheet name="SEP" sheetId="12" r:id="rId12"/>
    <sheet name="OCT" sheetId="13" r:id="rId13"/>
    <sheet name="NOV" sheetId="14" r:id="rId14"/>
    <sheet name="DEC" sheetId="15" r:id="rId15"/>
    <sheet name="JAN" sheetId="16" r:id="rId16"/>
    <sheet name="FEB" sheetId="17" r:id="rId17"/>
    <sheet name="MAR" sheetId="18" r:id="rId18"/>
    <sheet name="Salary Sheet" sheetId="21" r:id="rId19"/>
    <sheet name="ESI EE" sheetId="23" r:id="rId20"/>
  </sheets>
  <definedNames>
    <definedName name="_xlnm.Print_Area" localSheetId="6">APR!$A$1:$N$47</definedName>
    <definedName name="_xlnm.Print_Area" localSheetId="4">'Attendance Sheet'!$A$1:$Q$36</definedName>
    <definedName name="_xlnm.Print_Area" localSheetId="10">AUG!$A$1:$N$47</definedName>
    <definedName name="_xlnm.Print_Area" localSheetId="2">'Basic Info'!$A$1:$K$28</definedName>
    <definedName name="_xlnm.Print_Area" localSheetId="14">DEC!$A$1:$N$47</definedName>
    <definedName name="_xlnm.Print_Area" localSheetId="3">'Employees Details'!$A$1:$H$37</definedName>
    <definedName name="_xlnm.Print_Area" localSheetId="19">'ESI EE'!$A$1:$Q$35</definedName>
    <definedName name="_xlnm.Print_Area" localSheetId="16">FEB!$A$1:$N$47</definedName>
    <definedName name="_xlnm.Print_Area" localSheetId="15">JAN!$A$1:$N$47</definedName>
    <definedName name="_xlnm.Print_Area" localSheetId="9">JUL!$A$1:$N$47</definedName>
    <definedName name="_xlnm.Print_Area" localSheetId="8">JUN!$A$1:$N$47</definedName>
    <definedName name="_xlnm.Print_Area" localSheetId="17">MAR!$A$1:$N$47</definedName>
    <definedName name="_xlnm.Print_Area" localSheetId="7">MAY!$A$1:$N$47</definedName>
    <definedName name="_xlnm.Print_Area" localSheetId="13">NOV!$A$1:$N$47</definedName>
    <definedName name="_xlnm.Print_Area" localSheetId="12">OCT!$A$1:$N$47</definedName>
    <definedName name="_xlnm.Print_Area" localSheetId="5">Salary!$A$1:$AX$35</definedName>
    <definedName name="_xlnm.Print_Area" localSheetId="18">'Salary Sheet'!$A$1:$O$35</definedName>
    <definedName name="_xlnm.Print_Area" localSheetId="11">SEP!$A$1:$N$47</definedName>
  </definedNames>
  <calcPr calcId="145621"/>
</workbook>
</file>

<file path=xl/calcChain.xml><?xml version="1.0" encoding="utf-8"?>
<calcChain xmlns="http://schemas.openxmlformats.org/spreadsheetml/2006/main">
  <c r="H3" i="23" l="1"/>
  <c r="A2" i="23"/>
  <c r="A1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A6" i="23"/>
  <c r="J3" i="23"/>
  <c r="I3" i="21"/>
  <c r="G3" i="21"/>
  <c r="B33" i="21"/>
  <c r="B34" i="21"/>
  <c r="B35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A6" i="21"/>
  <c r="A2" i="21"/>
  <c r="A1" i="2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6" i="4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E7" i="18"/>
  <c r="E8" i="18" s="1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B7" i="18"/>
  <c r="A7" i="18"/>
  <c r="A3" i="18"/>
  <c r="A2" i="18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E7" i="17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B7" i="17"/>
  <c r="A7" i="17"/>
  <c r="A3" i="17"/>
  <c r="A2" i="17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E7" i="16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B7" i="16"/>
  <c r="A7" i="16"/>
  <c r="A3" i="16"/>
  <c r="A2" i="16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E7" i="15"/>
  <c r="E8" i="15" s="1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B7" i="15"/>
  <c r="A7" i="15"/>
  <c r="A3" i="15"/>
  <c r="A2" i="15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E7" i="14"/>
  <c r="E8" i="14" s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1" i="14" s="1"/>
  <c r="E32" i="14" s="1"/>
  <c r="E33" i="14" s="1"/>
  <c r="E34" i="14" s="1"/>
  <c r="E35" i="14" s="1"/>
  <c r="E36" i="14" s="1"/>
  <c r="B7" i="14"/>
  <c r="A7" i="14"/>
  <c r="A3" i="14"/>
  <c r="A2" i="14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E7" i="13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B7" i="13"/>
  <c r="A7" i="13"/>
  <c r="A3" i="13"/>
  <c r="A2" i="13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E7" i="12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B7" i="12"/>
  <c r="A7" i="12"/>
  <c r="A3" i="12"/>
  <c r="A2" i="12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E7" i="1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B7" i="11"/>
  <c r="A7" i="11"/>
  <c r="A3" i="11"/>
  <c r="A2" i="11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E7" i="10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B7" i="10"/>
  <c r="A7" i="10"/>
  <c r="A3" i="10"/>
  <c r="A2" i="10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B7" i="9"/>
  <c r="A7" i="9"/>
  <c r="A3" i="9"/>
  <c r="A2" i="9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E7" i="7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B7" i="7"/>
  <c r="A7" i="7"/>
  <c r="A3" i="7"/>
  <c r="A2" i="7"/>
  <c r="G9" i="2" l="1"/>
  <c r="G10" i="2"/>
  <c r="H10" i="2" s="1"/>
  <c r="G11" i="2"/>
  <c r="G12" i="2"/>
  <c r="H12" i="2" s="1"/>
  <c r="G13" i="2"/>
  <c r="G14" i="2"/>
  <c r="H14" i="2" s="1"/>
  <c r="G15" i="2"/>
  <c r="G16" i="2"/>
  <c r="H16" i="2" s="1"/>
  <c r="G17" i="2"/>
  <c r="G18" i="2"/>
  <c r="H18" i="2" s="1"/>
  <c r="G19" i="2"/>
  <c r="G20" i="2"/>
  <c r="H20" i="2" s="1"/>
  <c r="G21" i="2"/>
  <c r="G22" i="2"/>
  <c r="H22" i="2" s="1"/>
  <c r="G23" i="2"/>
  <c r="G24" i="2"/>
  <c r="H24" i="2" s="1"/>
  <c r="G25" i="2"/>
  <c r="G26" i="2"/>
  <c r="H26" i="2" s="1"/>
  <c r="G27" i="2"/>
  <c r="G28" i="2"/>
  <c r="H28" i="2" s="1"/>
  <c r="G29" i="2"/>
  <c r="G30" i="2"/>
  <c r="H30" i="2" s="1"/>
  <c r="G31" i="2"/>
  <c r="G32" i="2"/>
  <c r="H32" i="2" s="1"/>
  <c r="G33" i="2"/>
  <c r="G34" i="2"/>
  <c r="H34" i="2" s="1"/>
  <c r="G35" i="2"/>
  <c r="G36" i="2"/>
  <c r="H36" i="2" s="1"/>
  <c r="G37" i="2"/>
  <c r="G8" i="2"/>
  <c r="H8" i="2" s="1"/>
  <c r="H37" i="2" l="1"/>
  <c r="F36" i="18" s="1"/>
  <c r="H35" i="2"/>
  <c r="F34" i="18" s="1"/>
  <c r="H33" i="2"/>
  <c r="F32" i="18" s="1"/>
  <c r="H31" i="2"/>
  <c r="F30" i="18" s="1"/>
  <c r="H29" i="2"/>
  <c r="F28" i="18" s="1"/>
  <c r="H27" i="2"/>
  <c r="F26" i="18" s="1"/>
  <c r="H25" i="2"/>
  <c r="F24" i="18" s="1"/>
  <c r="H23" i="2"/>
  <c r="F22" i="18" s="1"/>
  <c r="H21" i="2"/>
  <c r="F20" i="18" s="1"/>
  <c r="H20" i="18" s="1"/>
  <c r="H19" i="2"/>
  <c r="F18" i="18" s="1"/>
  <c r="H17" i="2"/>
  <c r="F16" i="18" s="1"/>
  <c r="H16" i="18" s="1"/>
  <c r="H15" i="2"/>
  <c r="F14" i="18" s="1"/>
  <c r="H13" i="2"/>
  <c r="F12" i="18" s="1"/>
  <c r="H12" i="18" s="1"/>
  <c r="H11" i="2"/>
  <c r="F10" i="18" s="1"/>
  <c r="H9" i="2"/>
  <c r="F8" i="18" s="1"/>
  <c r="H8" i="18" s="1"/>
  <c r="F7" i="17"/>
  <c r="H7" i="17" s="1"/>
  <c r="F7" i="18"/>
  <c r="F35" i="17"/>
  <c r="H35" i="17" s="1"/>
  <c r="F35" i="18"/>
  <c r="F33" i="17"/>
  <c r="H33" i="17" s="1"/>
  <c r="F33" i="18"/>
  <c r="F31" i="17"/>
  <c r="H31" i="17" s="1"/>
  <c r="F31" i="18"/>
  <c r="F29" i="17"/>
  <c r="H29" i="17" s="1"/>
  <c r="F29" i="18"/>
  <c r="F27" i="17"/>
  <c r="H27" i="17" s="1"/>
  <c r="F27" i="18"/>
  <c r="F25" i="17"/>
  <c r="H25" i="17" s="1"/>
  <c r="F25" i="18"/>
  <c r="F23" i="17"/>
  <c r="H23" i="17" s="1"/>
  <c r="F23" i="18"/>
  <c r="F21" i="17"/>
  <c r="H21" i="17" s="1"/>
  <c r="F21" i="18"/>
  <c r="F19" i="17"/>
  <c r="H19" i="17" s="1"/>
  <c r="F19" i="18"/>
  <c r="F17" i="17"/>
  <c r="H17" i="17" s="1"/>
  <c r="F17" i="18"/>
  <c r="F15" i="17"/>
  <c r="H15" i="17" s="1"/>
  <c r="F15" i="18"/>
  <c r="F13" i="17"/>
  <c r="H13" i="17" s="1"/>
  <c r="F13" i="18"/>
  <c r="F11" i="17"/>
  <c r="H11" i="17" s="1"/>
  <c r="F11" i="18"/>
  <c r="F9" i="17"/>
  <c r="H9" i="17" s="1"/>
  <c r="F9" i="18"/>
  <c r="P7" i="17"/>
  <c r="F36" i="16"/>
  <c r="H36" i="16" s="1"/>
  <c r="F7" i="15"/>
  <c r="H7" i="15" s="1"/>
  <c r="F7" i="16"/>
  <c r="F35" i="15"/>
  <c r="H35" i="15" s="1"/>
  <c r="F35" i="16"/>
  <c r="F33" i="15"/>
  <c r="H33" i="15" s="1"/>
  <c r="F33" i="16"/>
  <c r="F31" i="15"/>
  <c r="H31" i="15" s="1"/>
  <c r="F31" i="16"/>
  <c r="F29" i="15"/>
  <c r="H29" i="15" s="1"/>
  <c r="F29" i="16"/>
  <c r="F27" i="15"/>
  <c r="H27" i="15" s="1"/>
  <c r="F27" i="16"/>
  <c r="F25" i="15"/>
  <c r="H25" i="15" s="1"/>
  <c r="F25" i="16"/>
  <c r="F23" i="15"/>
  <c r="H23" i="15" s="1"/>
  <c r="F23" i="16"/>
  <c r="F21" i="15"/>
  <c r="H21" i="15" s="1"/>
  <c r="F21" i="16"/>
  <c r="F19" i="15"/>
  <c r="H19" i="15" s="1"/>
  <c r="F19" i="16"/>
  <c r="F17" i="15"/>
  <c r="H17" i="15" s="1"/>
  <c r="F17" i="16"/>
  <c r="F15" i="15"/>
  <c r="H15" i="15" s="1"/>
  <c r="F15" i="16"/>
  <c r="F13" i="15"/>
  <c r="H13" i="15" s="1"/>
  <c r="F13" i="16"/>
  <c r="F11" i="15"/>
  <c r="H11" i="15" s="1"/>
  <c r="F11" i="16"/>
  <c r="F9" i="15"/>
  <c r="H9" i="15" s="1"/>
  <c r="F9" i="16"/>
  <c r="F7" i="13"/>
  <c r="H7" i="13" s="1"/>
  <c r="F7" i="14"/>
  <c r="F35" i="13"/>
  <c r="H35" i="13" s="1"/>
  <c r="F35" i="14"/>
  <c r="F33" i="13"/>
  <c r="H33" i="13" s="1"/>
  <c r="F33" i="14"/>
  <c r="F31" i="13"/>
  <c r="H31" i="13" s="1"/>
  <c r="F31" i="14"/>
  <c r="F29" i="13"/>
  <c r="H29" i="13" s="1"/>
  <c r="F29" i="14"/>
  <c r="F27" i="13"/>
  <c r="H27" i="13" s="1"/>
  <c r="F27" i="14"/>
  <c r="F25" i="13"/>
  <c r="H25" i="13" s="1"/>
  <c r="F25" i="14"/>
  <c r="F23" i="13"/>
  <c r="H23" i="13" s="1"/>
  <c r="F23" i="14"/>
  <c r="F21" i="13"/>
  <c r="H21" i="13" s="1"/>
  <c r="F21" i="14"/>
  <c r="F19" i="13"/>
  <c r="H19" i="13" s="1"/>
  <c r="F19" i="14"/>
  <c r="F17" i="13"/>
  <c r="H17" i="13" s="1"/>
  <c r="F17" i="14"/>
  <c r="F15" i="13"/>
  <c r="H15" i="13" s="1"/>
  <c r="F15" i="14"/>
  <c r="F13" i="13"/>
  <c r="H13" i="13" s="1"/>
  <c r="F13" i="14"/>
  <c r="F11" i="13"/>
  <c r="H11" i="13" s="1"/>
  <c r="F11" i="14"/>
  <c r="F9" i="13"/>
  <c r="H9" i="13" s="1"/>
  <c r="F9" i="14"/>
  <c r="P35" i="13"/>
  <c r="F7" i="11"/>
  <c r="H7" i="11" s="1"/>
  <c r="F7" i="12"/>
  <c r="F35" i="11"/>
  <c r="H35" i="11" s="1"/>
  <c r="F35" i="12"/>
  <c r="F33" i="11"/>
  <c r="H33" i="11" s="1"/>
  <c r="F33" i="12"/>
  <c r="F31" i="11"/>
  <c r="H31" i="11" s="1"/>
  <c r="F31" i="12"/>
  <c r="F29" i="11"/>
  <c r="H29" i="11" s="1"/>
  <c r="F29" i="12"/>
  <c r="F27" i="11"/>
  <c r="H27" i="11" s="1"/>
  <c r="F27" i="12"/>
  <c r="F25" i="11"/>
  <c r="H25" i="11" s="1"/>
  <c r="F25" i="12"/>
  <c r="F23" i="11"/>
  <c r="H23" i="11" s="1"/>
  <c r="F23" i="12"/>
  <c r="F21" i="11"/>
  <c r="H21" i="11" s="1"/>
  <c r="F21" i="12"/>
  <c r="F19" i="11"/>
  <c r="H19" i="11" s="1"/>
  <c r="F19" i="12"/>
  <c r="F17" i="11"/>
  <c r="H17" i="11" s="1"/>
  <c r="F17" i="12"/>
  <c r="F15" i="11"/>
  <c r="H15" i="11" s="1"/>
  <c r="F15" i="12"/>
  <c r="F13" i="11"/>
  <c r="H13" i="11" s="1"/>
  <c r="F13" i="12"/>
  <c r="F11" i="11"/>
  <c r="H11" i="11" s="1"/>
  <c r="F11" i="12"/>
  <c r="F9" i="11"/>
  <c r="H9" i="11" s="1"/>
  <c r="F9" i="12"/>
  <c r="F7" i="9"/>
  <c r="H7" i="9" s="1"/>
  <c r="F7" i="10"/>
  <c r="F35" i="9"/>
  <c r="H35" i="9" s="1"/>
  <c r="F35" i="10"/>
  <c r="F33" i="9"/>
  <c r="H33" i="9" s="1"/>
  <c r="F33" i="10"/>
  <c r="F31" i="9"/>
  <c r="H31" i="9" s="1"/>
  <c r="F31" i="10"/>
  <c r="F29" i="9"/>
  <c r="H29" i="9" s="1"/>
  <c r="F29" i="10"/>
  <c r="F27" i="9"/>
  <c r="H27" i="9" s="1"/>
  <c r="F27" i="10"/>
  <c r="F25" i="9"/>
  <c r="H25" i="9" s="1"/>
  <c r="F25" i="10"/>
  <c r="F23" i="9"/>
  <c r="H23" i="9" s="1"/>
  <c r="F23" i="10"/>
  <c r="F21" i="9"/>
  <c r="H21" i="9" s="1"/>
  <c r="F21" i="10"/>
  <c r="F19" i="9"/>
  <c r="H19" i="9" s="1"/>
  <c r="F19" i="10"/>
  <c r="F17" i="9"/>
  <c r="H17" i="9" s="1"/>
  <c r="F17" i="10"/>
  <c r="F15" i="9"/>
  <c r="H15" i="9" s="1"/>
  <c r="F15" i="10"/>
  <c r="F13" i="9"/>
  <c r="H13" i="9" s="1"/>
  <c r="F13" i="10"/>
  <c r="F11" i="9"/>
  <c r="H11" i="9" s="1"/>
  <c r="F11" i="10"/>
  <c r="F9" i="9"/>
  <c r="H9" i="9" s="1"/>
  <c r="F9" i="10"/>
  <c r="F7" i="5"/>
  <c r="P7" i="5" s="1"/>
  <c r="F7" i="7"/>
  <c r="F35" i="5"/>
  <c r="P35" i="5" s="1"/>
  <c r="F35" i="7"/>
  <c r="F33" i="5"/>
  <c r="P33" i="5" s="1"/>
  <c r="F33" i="7"/>
  <c r="F31" i="5"/>
  <c r="P31" i="5" s="1"/>
  <c r="F31" i="7"/>
  <c r="F29" i="5"/>
  <c r="P29" i="5" s="1"/>
  <c r="F29" i="7"/>
  <c r="F27" i="5"/>
  <c r="P27" i="5" s="1"/>
  <c r="F27" i="7"/>
  <c r="F25" i="5"/>
  <c r="P25" i="5" s="1"/>
  <c r="F25" i="7"/>
  <c r="F23" i="5"/>
  <c r="P23" i="5" s="1"/>
  <c r="F23" i="7"/>
  <c r="F21" i="5"/>
  <c r="P21" i="5" s="1"/>
  <c r="F21" i="7"/>
  <c r="F19" i="5"/>
  <c r="P19" i="5" s="1"/>
  <c r="F19" i="7"/>
  <c r="F17" i="5"/>
  <c r="P17" i="5" s="1"/>
  <c r="F17" i="7"/>
  <c r="F15" i="5"/>
  <c r="P15" i="5" s="1"/>
  <c r="F15" i="7"/>
  <c r="F13" i="5"/>
  <c r="P13" i="5" s="1"/>
  <c r="F13" i="7"/>
  <c r="F11" i="5"/>
  <c r="P11" i="5" s="1"/>
  <c r="F11" i="7"/>
  <c r="F9" i="5"/>
  <c r="P9" i="5" s="1"/>
  <c r="F9" i="7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C8" i="5"/>
  <c r="D8" i="5" s="1"/>
  <c r="J8" i="5" s="1"/>
  <c r="C9" i="5"/>
  <c r="D9" i="5" s="1"/>
  <c r="J9" i="5" s="1"/>
  <c r="C10" i="5"/>
  <c r="D10" i="5" s="1"/>
  <c r="J10" i="5" s="1"/>
  <c r="C11" i="5"/>
  <c r="D11" i="5" s="1"/>
  <c r="J11" i="5" s="1"/>
  <c r="C12" i="5"/>
  <c r="D12" i="5" s="1"/>
  <c r="J12" i="5" s="1"/>
  <c r="C13" i="5"/>
  <c r="D13" i="5" s="1"/>
  <c r="J13" i="5" s="1"/>
  <c r="C14" i="5"/>
  <c r="D14" i="5" s="1"/>
  <c r="J14" i="5" s="1"/>
  <c r="C15" i="5"/>
  <c r="D15" i="5" s="1"/>
  <c r="J15" i="5" s="1"/>
  <c r="C16" i="5"/>
  <c r="D16" i="5" s="1"/>
  <c r="J16" i="5" s="1"/>
  <c r="C17" i="5"/>
  <c r="D17" i="5" s="1"/>
  <c r="J17" i="5" s="1"/>
  <c r="C18" i="5"/>
  <c r="D18" i="5" s="1"/>
  <c r="J18" i="5" s="1"/>
  <c r="C19" i="5"/>
  <c r="D19" i="5" s="1"/>
  <c r="J19" i="5" s="1"/>
  <c r="C20" i="5"/>
  <c r="D20" i="5" s="1"/>
  <c r="J20" i="5" s="1"/>
  <c r="C21" i="5"/>
  <c r="D21" i="5" s="1"/>
  <c r="J21" i="5" s="1"/>
  <c r="C22" i="5"/>
  <c r="D22" i="5" s="1"/>
  <c r="J22" i="5" s="1"/>
  <c r="C23" i="5"/>
  <c r="D23" i="5" s="1"/>
  <c r="J23" i="5" s="1"/>
  <c r="C24" i="5"/>
  <c r="D24" i="5" s="1"/>
  <c r="J24" i="5" s="1"/>
  <c r="C25" i="5"/>
  <c r="D25" i="5" s="1"/>
  <c r="J25" i="5" s="1"/>
  <c r="C26" i="5"/>
  <c r="D26" i="5" s="1"/>
  <c r="J26" i="5" s="1"/>
  <c r="C27" i="5"/>
  <c r="D27" i="5" s="1"/>
  <c r="J27" i="5" s="1"/>
  <c r="C28" i="5"/>
  <c r="D28" i="5" s="1"/>
  <c r="J28" i="5" s="1"/>
  <c r="C29" i="5"/>
  <c r="D29" i="5" s="1"/>
  <c r="J29" i="5" s="1"/>
  <c r="C30" i="5"/>
  <c r="D30" i="5" s="1"/>
  <c r="J30" i="5" s="1"/>
  <c r="C31" i="5"/>
  <c r="D31" i="5" s="1"/>
  <c r="J31" i="5" s="1"/>
  <c r="C32" i="5"/>
  <c r="D32" i="5" s="1"/>
  <c r="J32" i="5" s="1"/>
  <c r="C33" i="5"/>
  <c r="D33" i="5" s="1"/>
  <c r="J33" i="5" s="1"/>
  <c r="C34" i="5"/>
  <c r="D34" i="5" s="1"/>
  <c r="J34" i="5" s="1"/>
  <c r="C35" i="5"/>
  <c r="D35" i="5" s="1"/>
  <c r="J35" i="5" s="1"/>
  <c r="C36" i="5"/>
  <c r="D36" i="5" s="1"/>
  <c r="J36" i="5" s="1"/>
  <c r="C7" i="5"/>
  <c r="D7" i="5" s="1"/>
  <c r="J7" i="5" s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7" i="5"/>
  <c r="A7" i="5"/>
  <c r="A3" i="5"/>
  <c r="A2" i="5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A6" i="4"/>
  <c r="C3" i="4"/>
  <c r="G3" i="4" s="1"/>
  <c r="K3" i="4" s="1"/>
  <c r="O3" i="4" s="1"/>
  <c r="S3" i="4" s="1"/>
  <c r="W3" i="4" s="1"/>
  <c r="AA3" i="4" s="1"/>
  <c r="AE3" i="4" s="1"/>
  <c r="AI3" i="4" s="1"/>
  <c r="A2" i="4"/>
  <c r="A1" i="4"/>
  <c r="A2" i="3"/>
  <c r="A1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Q7" i="3"/>
  <c r="O7" i="3"/>
  <c r="C4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7" i="3"/>
  <c r="A7" i="3"/>
  <c r="F4" i="2"/>
  <c r="A9" i="2"/>
  <c r="D5" i="2"/>
  <c r="D4" i="2"/>
  <c r="A3" i="2"/>
  <c r="A2" i="2"/>
  <c r="F25" i="1"/>
  <c r="AM3" i="4" s="1"/>
  <c r="AQ3" i="4" s="1"/>
  <c r="AU3" i="4" s="1"/>
  <c r="F5" i="1"/>
  <c r="H4" i="1"/>
  <c r="F4" i="1"/>
  <c r="A3" i="1"/>
  <c r="A2" i="1"/>
  <c r="A1" i="1"/>
  <c r="A7" i="23" l="1"/>
  <c r="A7" i="21"/>
  <c r="K35" i="4"/>
  <c r="J35" i="4"/>
  <c r="C36" i="7"/>
  <c r="D36" i="7" s="1"/>
  <c r="K33" i="4"/>
  <c r="J33" i="4"/>
  <c r="C34" i="7"/>
  <c r="D34" i="7" s="1"/>
  <c r="K31" i="4"/>
  <c r="J31" i="4"/>
  <c r="C32" i="7"/>
  <c r="D32" i="7" s="1"/>
  <c r="K29" i="4"/>
  <c r="J29" i="4"/>
  <c r="C30" i="7"/>
  <c r="D30" i="7" s="1"/>
  <c r="K27" i="4"/>
  <c r="J27" i="4"/>
  <c r="C28" i="7"/>
  <c r="D28" i="7" s="1"/>
  <c r="K25" i="4"/>
  <c r="J25" i="4"/>
  <c r="C26" i="7"/>
  <c r="D26" i="7" s="1"/>
  <c r="K23" i="4"/>
  <c r="J23" i="4"/>
  <c r="C24" i="7"/>
  <c r="D24" i="7" s="1"/>
  <c r="K21" i="4"/>
  <c r="J21" i="4"/>
  <c r="C22" i="7"/>
  <c r="D22" i="7" s="1"/>
  <c r="K19" i="4"/>
  <c r="J19" i="4"/>
  <c r="C20" i="7"/>
  <c r="D20" i="7" s="1"/>
  <c r="K17" i="4"/>
  <c r="J17" i="4"/>
  <c r="C18" i="7"/>
  <c r="D18" i="7" s="1"/>
  <c r="K15" i="4"/>
  <c r="J15" i="4"/>
  <c r="C16" i="7"/>
  <c r="D16" i="7" s="1"/>
  <c r="K13" i="4"/>
  <c r="J13" i="4"/>
  <c r="C14" i="7"/>
  <c r="D14" i="7" s="1"/>
  <c r="K11" i="4"/>
  <c r="J11" i="4"/>
  <c r="C12" i="7"/>
  <c r="D12" i="7" s="1"/>
  <c r="K9" i="4"/>
  <c r="J9" i="4"/>
  <c r="C10" i="7"/>
  <c r="D10" i="7" s="1"/>
  <c r="K7" i="4"/>
  <c r="J7" i="4"/>
  <c r="C8" i="7"/>
  <c r="D8" i="7" s="1"/>
  <c r="K36" i="5"/>
  <c r="C35" i="23" s="1"/>
  <c r="L36" i="5"/>
  <c r="L34" i="5"/>
  <c r="K34" i="5"/>
  <c r="C33" i="23" s="1"/>
  <c r="K32" i="5"/>
  <c r="C31" i="23" s="1"/>
  <c r="L32" i="5"/>
  <c r="L30" i="5"/>
  <c r="K30" i="5"/>
  <c r="C29" i="23" s="1"/>
  <c r="K28" i="5"/>
  <c r="C27" i="23" s="1"/>
  <c r="L28" i="5"/>
  <c r="L26" i="5"/>
  <c r="K26" i="5"/>
  <c r="C25" i="23" s="1"/>
  <c r="K24" i="5"/>
  <c r="C23" i="23" s="1"/>
  <c r="L24" i="5"/>
  <c r="L22" i="5"/>
  <c r="K22" i="5"/>
  <c r="C21" i="23" s="1"/>
  <c r="K20" i="5"/>
  <c r="C19" i="23" s="1"/>
  <c r="L20" i="5"/>
  <c r="L18" i="5"/>
  <c r="K18" i="5"/>
  <c r="C17" i="23" s="1"/>
  <c r="K16" i="5"/>
  <c r="C15" i="23" s="1"/>
  <c r="L16" i="5"/>
  <c r="L14" i="5"/>
  <c r="K14" i="5"/>
  <c r="C13" i="23" s="1"/>
  <c r="K12" i="5"/>
  <c r="C11" i="23" s="1"/>
  <c r="L12" i="5"/>
  <c r="L10" i="5"/>
  <c r="K10" i="5"/>
  <c r="C9" i="23" s="1"/>
  <c r="K8" i="5"/>
  <c r="C7" i="23" s="1"/>
  <c r="L8" i="5"/>
  <c r="A1" i="2"/>
  <c r="A1" i="18"/>
  <c r="A1" i="16"/>
  <c r="A1" i="15"/>
  <c r="A1" i="14"/>
  <c r="A1" i="13"/>
  <c r="A1" i="11"/>
  <c r="A1" i="9"/>
  <c r="A1" i="7"/>
  <c r="A1" i="17"/>
  <c r="A1" i="12"/>
  <c r="A1" i="10"/>
  <c r="L4" i="3"/>
  <c r="K6" i="4"/>
  <c r="J6" i="4"/>
  <c r="C7" i="7"/>
  <c r="K34" i="4"/>
  <c r="J34" i="4"/>
  <c r="C35" i="7"/>
  <c r="D35" i="7" s="1"/>
  <c r="K32" i="4"/>
  <c r="J32" i="4"/>
  <c r="C33" i="7"/>
  <c r="D33" i="7" s="1"/>
  <c r="K30" i="4"/>
  <c r="J30" i="4"/>
  <c r="C31" i="7"/>
  <c r="D31" i="7" s="1"/>
  <c r="K28" i="4"/>
  <c r="J28" i="4"/>
  <c r="C29" i="7"/>
  <c r="D29" i="7" s="1"/>
  <c r="K26" i="4"/>
  <c r="J26" i="4"/>
  <c r="C27" i="7"/>
  <c r="D27" i="7" s="1"/>
  <c r="K24" i="4"/>
  <c r="J24" i="4"/>
  <c r="C25" i="7"/>
  <c r="D25" i="7" s="1"/>
  <c r="K22" i="4"/>
  <c r="J22" i="4"/>
  <c r="C23" i="7"/>
  <c r="D23" i="7" s="1"/>
  <c r="K20" i="4"/>
  <c r="J20" i="4"/>
  <c r="C21" i="7"/>
  <c r="D21" i="7" s="1"/>
  <c r="K18" i="4"/>
  <c r="J18" i="4"/>
  <c r="C19" i="7"/>
  <c r="D19" i="7" s="1"/>
  <c r="K16" i="4"/>
  <c r="J16" i="4"/>
  <c r="C17" i="7"/>
  <c r="D17" i="7" s="1"/>
  <c r="K14" i="4"/>
  <c r="J14" i="4"/>
  <c r="C15" i="7"/>
  <c r="D15" i="7" s="1"/>
  <c r="K12" i="4"/>
  <c r="J12" i="4"/>
  <c r="C13" i="7"/>
  <c r="D13" i="7" s="1"/>
  <c r="K10" i="4"/>
  <c r="J10" i="4"/>
  <c r="C11" i="7"/>
  <c r="D11" i="7" s="1"/>
  <c r="K8" i="4"/>
  <c r="J8" i="4"/>
  <c r="C9" i="7"/>
  <c r="D9" i="7" s="1"/>
  <c r="K7" i="5"/>
  <c r="C6" i="23" s="1"/>
  <c r="L7" i="5"/>
  <c r="J37" i="5"/>
  <c r="L35" i="5"/>
  <c r="K35" i="5"/>
  <c r="C34" i="23" s="1"/>
  <c r="L33" i="5"/>
  <c r="K33" i="5"/>
  <c r="C32" i="23" s="1"/>
  <c r="L31" i="5"/>
  <c r="K31" i="5"/>
  <c r="C30" i="23" s="1"/>
  <c r="L29" i="5"/>
  <c r="K29" i="5"/>
  <c r="C28" i="23" s="1"/>
  <c r="L27" i="5"/>
  <c r="K27" i="5"/>
  <c r="C26" i="23" s="1"/>
  <c r="L25" i="5"/>
  <c r="K25" i="5"/>
  <c r="C24" i="23" s="1"/>
  <c r="L23" i="5"/>
  <c r="K23" i="5"/>
  <c r="C22" i="23" s="1"/>
  <c r="L21" i="5"/>
  <c r="K21" i="5"/>
  <c r="C20" i="23" s="1"/>
  <c r="L19" i="5"/>
  <c r="K19" i="5"/>
  <c r="C18" i="23" s="1"/>
  <c r="L17" i="5"/>
  <c r="K17" i="5"/>
  <c r="C16" i="23" s="1"/>
  <c r="L15" i="5"/>
  <c r="K15" i="5"/>
  <c r="C14" i="23" s="1"/>
  <c r="L13" i="5"/>
  <c r="K13" i="5"/>
  <c r="C12" i="23" s="1"/>
  <c r="L11" i="5"/>
  <c r="K11" i="5"/>
  <c r="C10" i="23" s="1"/>
  <c r="L9" i="5"/>
  <c r="K9" i="5"/>
  <c r="C8" i="23" s="1"/>
  <c r="P35" i="11"/>
  <c r="H35" i="5"/>
  <c r="A10" i="2"/>
  <c r="A8" i="13"/>
  <c r="A8" i="12"/>
  <c r="A8" i="11"/>
  <c r="A8" i="10"/>
  <c r="A8" i="9"/>
  <c r="A8" i="7"/>
  <c r="A8" i="18"/>
  <c r="A8" i="17"/>
  <c r="A8" i="16"/>
  <c r="A8" i="15"/>
  <c r="A8" i="14"/>
  <c r="A8" i="3"/>
  <c r="A7" i="4"/>
  <c r="A8" i="5"/>
  <c r="D37" i="5"/>
  <c r="F32" i="7"/>
  <c r="H32" i="7" s="1"/>
  <c r="F32" i="11"/>
  <c r="H32" i="11" s="1"/>
  <c r="F12" i="12"/>
  <c r="H12" i="12" s="1"/>
  <c r="F36" i="15"/>
  <c r="H36" i="15" s="1"/>
  <c r="F8" i="5"/>
  <c r="P8" i="5" s="1"/>
  <c r="F20" i="7"/>
  <c r="H20" i="7" s="1"/>
  <c r="F20" i="11"/>
  <c r="P20" i="11" s="1"/>
  <c r="F24" i="12"/>
  <c r="H24" i="12" s="1"/>
  <c r="F16" i="15"/>
  <c r="H16" i="15" s="1"/>
  <c r="F16" i="16"/>
  <c r="H16" i="16" s="1"/>
  <c r="F24" i="5"/>
  <c r="H24" i="5" s="1"/>
  <c r="F12" i="9"/>
  <c r="H12" i="9" s="1"/>
  <c r="F24" i="9"/>
  <c r="P24" i="9" s="1"/>
  <c r="F8" i="10"/>
  <c r="H8" i="10" s="1"/>
  <c r="F28" i="10"/>
  <c r="H28" i="10" s="1"/>
  <c r="F16" i="13"/>
  <c r="P16" i="13" s="1"/>
  <c r="F36" i="13"/>
  <c r="P36" i="13" s="1"/>
  <c r="F12" i="14"/>
  <c r="H12" i="14" s="1"/>
  <c r="F24" i="14"/>
  <c r="H24" i="14" s="1"/>
  <c r="F8" i="17"/>
  <c r="P8" i="17" s="1"/>
  <c r="F28" i="17"/>
  <c r="H28" i="17" s="1"/>
  <c r="F22" i="9"/>
  <c r="P22" i="9" s="1"/>
  <c r="F14" i="10"/>
  <c r="H14" i="10" s="1"/>
  <c r="F30" i="13"/>
  <c r="H30" i="13" s="1"/>
  <c r="F30" i="14"/>
  <c r="H30" i="14" s="1"/>
  <c r="P29" i="17"/>
  <c r="P21" i="15"/>
  <c r="F30" i="10"/>
  <c r="H30" i="10" s="1"/>
  <c r="F14" i="13"/>
  <c r="P14" i="13" s="1"/>
  <c r="F14" i="14"/>
  <c r="H14" i="14" s="1"/>
  <c r="F22" i="17"/>
  <c r="P22" i="17" s="1"/>
  <c r="F16" i="5"/>
  <c r="P16" i="5" s="1"/>
  <c r="F32" i="5"/>
  <c r="P32" i="5" s="1"/>
  <c r="F8" i="9"/>
  <c r="P8" i="9" s="1"/>
  <c r="F16" i="7"/>
  <c r="H16" i="7" s="1"/>
  <c r="F28" i="9"/>
  <c r="H28" i="9" s="1"/>
  <c r="F36" i="7"/>
  <c r="H36" i="7" s="1"/>
  <c r="F12" i="10"/>
  <c r="H12" i="10" s="1"/>
  <c r="F16" i="11"/>
  <c r="H16" i="11" s="1"/>
  <c r="F24" i="10"/>
  <c r="H24" i="10" s="1"/>
  <c r="F36" i="11"/>
  <c r="H36" i="11" s="1"/>
  <c r="F8" i="12"/>
  <c r="H8" i="12" s="1"/>
  <c r="F20" i="13"/>
  <c r="H20" i="13" s="1"/>
  <c r="F28" i="12"/>
  <c r="H28" i="12" s="1"/>
  <c r="F32" i="13"/>
  <c r="H32" i="13" s="1"/>
  <c r="F8" i="14"/>
  <c r="H8" i="14" s="1"/>
  <c r="F20" i="15"/>
  <c r="H20" i="15" s="1"/>
  <c r="F28" i="14"/>
  <c r="H28" i="14" s="1"/>
  <c r="F32" i="15"/>
  <c r="H32" i="15" s="1"/>
  <c r="F12" i="17"/>
  <c r="H12" i="17" s="1"/>
  <c r="F20" i="16"/>
  <c r="H20" i="16" s="1"/>
  <c r="F24" i="17"/>
  <c r="P24" i="17" s="1"/>
  <c r="F32" i="16"/>
  <c r="H32" i="16" s="1"/>
  <c r="F14" i="9"/>
  <c r="H14" i="9" s="1"/>
  <c r="F30" i="9"/>
  <c r="H30" i="9" s="1"/>
  <c r="F22" i="10"/>
  <c r="H22" i="10" s="1"/>
  <c r="F22" i="13"/>
  <c r="P22" i="13" s="1"/>
  <c r="P7" i="15"/>
  <c r="F22" i="14"/>
  <c r="H22" i="14" s="1"/>
  <c r="P13" i="17"/>
  <c r="F14" i="17"/>
  <c r="P14" i="17" s="1"/>
  <c r="F30" i="17"/>
  <c r="P30" i="17" s="1"/>
  <c r="F12" i="5"/>
  <c r="P12" i="5" s="1"/>
  <c r="F20" i="5"/>
  <c r="P20" i="5" s="1"/>
  <c r="F28" i="5"/>
  <c r="P28" i="5" s="1"/>
  <c r="F36" i="5"/>
  <c r="H36" i="5" s="1"/>
  <c r="P7" i="9"/>
  <c r="F8" i="7"/>
  <c r="H8" i="7" s="1"/>
  <c r="F12" i="7"/>
  <c r="H12" i="7" s="1"/>
  <c r="F16" i="9"/>
  <c r="H16" i="9" s="1"/>
  <c r="F20" i="9"/>
  <c r="P20" i="9" s="1"/>
  <c r="F24" i="7"/>
  <c r="H24" i="7" s="1"/>
  <c r="F28" i="7"/>
  <c r="H28" i="7" s="1"/>
  <c r="F32" i="9"/>
  <c r="P32" i="9" s="1"/>
  <c r="F36" i="9"/>
  <c r="H36" i="9" s="1"/>
  <c r="F8" i="11"/>
  <c r="H8" i="11" s="1"/>
  <c r="F12" i="11"/>
  <c r="P12" i="11" s="1"/>
  <c r="F16" i="10"/>
  <c r="H16" i="10" s="1"/>
  <c r="F20" i="10"/>
  <c r="H20" i="10" s="1"/>
  <c r="F24" i="11"/>
  <c r="P24" i="11" s="1"/>
  <c r="F28" i="11"/>
  <c r="H28" i="11" s="1"/>
  <c r="F32" i="10"/>
  <c r="H32" i="10" s="1"/>
  <c r="F36" i="10"/>
  <c r="H36" i="10" s="1"/>
  <c r="F8" i="13"/>
  <c r="H8" i="13" s="1"/>
  <c r="F12" i="13"/>
  <c r="P12" i="13" s="1"/>
  <c r="F16" i="12"/>
  <c r="H16" i="12" s="1"/>
  <c r="F20" i="12"/>
  <c r="H20" i="12" s="1"/>
  <c r="F24" i="13"/>
  <c r="H24" i="13" s="1"/>
  <c r="F28" i="13"/>
  <c r="H28" i="13" s="1"/>
  <c r="F32" i="12"/>
  <c r="H32" i="12" s="1"/>
  <c r="F36" i="12"/>
  <c r="H36" i="12" s="1"/>
  <c r="F8" i="15"/>
  <c r="H8" i="15" s="1"/>
  <c r="F12" i="15"/>
  <c r="H12" i="15" s="1"/>
  <c r="F16" i="14"/>
  <c r="H16" i="14" s="1"/>
  <c r="F20" i="14"/>
  <c r="H20" i="14" s="1"/>
  <c r="F24" i="15"/>
  <c r="H24" i="15" s="1"/>
  <c r="F28" i="15"/>
  <c r="P28" i="15" s="1"/>
  <c r="F32" i="14"/>
  <c r="H32" i="14" s="1"/>
  <c r="F36" i="14"/>
  <c r="H36" i="14" s="1"/>
  <c r="F8" i="16"/>
  <c r="F12" i="16"/>
  <c r="H12" i="16" s="1"/>
  <c r="F16" i="17"/>
  <c r="P16" i="17" s="1"/>
  <c r="F20" i="17"/>
  <c r="H20" i="17" s="1"/>
  <c r="F24" i="16"/>
  <c r="F28" i="16"/>
  <c r="H28" i="16" s="1"/>
  <c r="F32" i="17"/>
  <c r="P32" i="17" s="1"/>
  <c r="F36" i="17"/>
  <c r="P36" i="17" s="1"/>
  <c r="F10" i="5"/>
  <c r="H10" i="5" s="1"/>
  <c r="F14" i="5"/>
  <c r="P14" i="5" s="1"/>
  <c r="F18" i="5"/>
  <c r="H18" i="5" s="1"/>
  <c r="F22" i="5"/>
  <c r="P22" i="5" s="1"/>
  <c r="F26" i="5"/>
  <c r="H26" i="5" s="1"/>
  <c r="F30" i="5"/>
  <c r="P30" i="5" s="1"/>
  <c r="F34" i="5"/>
  <c r="P34" i="5" s="1"/>
  <c r="F10" i="9"/>
  <c r="H10" i="9" s="1"/>
  <c r="F18" i="9"/>
  <c r="H18" i="9" s="1"/>
  <c r="F26" i="9"/>
  <c r="H26" i="9" s="1"/>
  <c r="F34" i="9"/>
  <c r="P34" i="9" s="1"/>
  <c r="F10" i="10"/>
  <c r="H10" i="10" s="1"/>
  <c r="F18" i="10"/>
  <c r="H18" i="10" s="1"/>
  <c r="F26" i="10"/>
  <c r="H26" i="10" s="1"/>
  <c r="F34" i="10"/>
  <c r="F10" i="13"/>
  <c r="H10" i="13" s="1"/>
  <c r="F18" i="13"/>
  <c r="P18" i="13" s="1"/>
  <c r="F26" i="13"/>
  <c r="H26" i="13" s="1"/>
  <c r="F34" i="13"/>
  <c r="H34" i="13" s="1"/>
  <c r="F10" i="14"/>
  <c r="H10" i="14" s="1"/>
  <c r="F18" i="14"/>
  <c r="H18" i="14" s="1"/>
  <c r="F26" i="14"/>
  <c r="H26" i="14" s="1"/>
  <c r="F34" i="14"/>
  <c r="H34" i="14" s="1"/>
  <c r="P21" i="17"/>
  <c r="F10" i="17"/>
  <c r="H10" i="17" s="1"/>
  <c r="F18" i="17"/>
  <c r="P18" i="17" s="1"/>
  <c r="F26" i="17"/>
  <c r="P26" i="17" s="1"/>
  <c r="F34" i="17"/>
  <c r="P34" i="17" s="1"/>
  <c r="F10" i="7"/>
  <c r="H10" i="7" s="1"/>
  <c r="F14" i="7"/>
  <c r="H14" i="7" s="1"/>
  <c r="F18" i="7"/>
  <c r="H18" i="7" s="1"/>
  <c r="F22" i="7"/>
  <c r="H22" i="7" s="1"/>
  <c r="F26" i="7"/>
  <c r="H26" i="7" s="1"/>
  <c r="F30" i="7"/>
  <c r="H30" i="7" s="1"/>
  <c r="F34" i="7"/>
  <c r="H34" i="7" s="1"/>
  <c r="F10" i="11"/>
  <c r="H10" i="11" s="1"/>
  <c r="F14" i="11"/>
  <c r="P14" i="11" s="1"/>
  <c r="F18" i="11"/>
  <c r="H18" i="11" s="1"/>
  <c r="F22" i="11"/>
  <c r="P22" i="11" s="1"/>
  <c r="F26" i="11"/>
  <c r="H26" i="11" s="1"/>
  <c r="F30" i="11"/>
  <c r="H30" i="11" s="1"/>
  <c r="F34" i="11"/>
  <c r="H34" i="11" s="1"/>
  <c r="F10" i="12"/>
  <c r="H10" i="12" s="1"/>
  <c r="F14" i="12"/>
  <c r="H14" i="12" s="1"/>
  <c r="F18" i="12"/>
  <c r="H18" i="12" s="1"/>
  <c r="F22" i="12"/>
  <c r="H22" i="12" s="1"/>
  <c r="F26" i="12"/>
  <c r="H26" i="12" s="1"/>
  <c r="F30" i="12"/>
  <c r="H30" i="12" s="1"/>
  <c r="F34" i="12"/>
  <c r="H34" i="12" s="1"/>
  <c r="P13" i="15"/>
  <c r="P29" i="15"/>
  <c r="F10" i="15"/>
  <c r="H10" i="15" s="1"/>
  <c r="F14" i="15"/>
  <c r="H14" i="15" s="1"/>
  <c r="F18" i="15"/>
  <c r="H18" i="15" s="1"/>
  <c r="F22" i="15"/>
  <c r="H22" i="15" s="1"/>
  <c r="F26" i="15"/>
  <c r="H26" i="15" s="1"/>
  <c r="F30" i="15"/>
  <c r="P30" i="15" s="1"/>
  <c r="F34" i="15"/>
  <c r="H34" i="15" s="1"/>
  <c r="P9" i="17"/>
  <c r="P17" i="17"/>
  <c r="P25" i="17"/>
  <c r="P35" i="17"/>
  <c r="F10" i="16"/>
  <c r="H10" i="16" s="1"/>
  <c r="F14" i="16"/>
  <c r="H14" i="16" s="1"/>
  <c r="F18" i="16"/>
  <c r="H18" i="16" s="1"/>
  <c r="F22" i="16"/>
  <c r="H22" i="16" s="1"/>
  <c r="F26" i="16"/>
  <c r="H26" i="16" s="1"/>
  <c r="F30" i="16"/>
  <c r="H30" i="16" s="1"/>
  <c r="F34" i="16"/>
  <c r="H34" i="16" s="1"/>
  <c r="H24" i="18"/>
  <c r="P24" i="18"/>
  <c r="H28" i="18"/>
  <c r="P28" i="18"/>
  <c r="H32" i="18"/>
  <c r="P32" i="18"/>
  <c r="H10" i="18"/>
  <c r="P10" i="18"/>
  <c r="H14" i="18"/>
  <c r="P14" i="18"/>
  <c r="H18" i="18"/>
  <c r="P18" i="18"/>
  <c r="H22" i="18"/>
  <c r="P22" i="18"/>
  <c r="H26" i="18"/>
  <c r="P26" i="18"/>
  <c r="H30" i="18"/>
  <c r="P30" i="18"/>
  <c r="H34" i="18"/>
  <c r="P34" i="18"/>
  <c r="H36" i="18"/>
  <c r="P36" i="18"/>
  <c r="P8" i="18"/>
  <c r="P12" i="18"/>
  <c r="P16" i="18"/>
  <c r="P20" i="18"/>
  <c r="P36" i="16"/>
  <c r="P11" i="17"/>
  <c r="P15" i="17"/>
  <c r="P19" i="17"/>
  <c r="P23" i="17"/>
  <c r="P27" i="17"/>
  <c r="P31" i="17"/>
  <c r="P33" i="17"/>
  <c r="P17" i="15"/>
  <c r="P25" i="15"/>
  <c r="P33" i="15"/>
  <c r="P35" i="15"/>
  <c r="P9" i="18"/>
  <c r="H9" i="18"/>
  <c r="P11" i="18"/>
  <c r="H11" i="18"/>
  <c r="P13" i="18"/>
  <c r="H13" i="18"/>
  <c r="P15" i="18"/>
  <c r="H15" i="18"/>
  <c r="P17" i="18"/>
  <c r="H17" i="18"/>
  <c r="P19" i="18"/>
  <c r="H19" i="18"/>
  <c r="P21" i="18"/>
  <c r="H21" i="18"/>
  <c r="P23" i="18"/>
  <c r="H23" i="18"/>
  <c r="P25" i="18"/>
  <c r="H25" i="18"/>
  <c r="P27" i="18"/>
  <c r="H27" i="18"/>
  <c r="P29" i="18"/>
  <c r="H29" i="18"/>
  <c r="P31" i="18"/>
  <c r="H31" i="18"/>
  <c r="P33" i="18"/>
  <c r="H33" i="18"/>
  <c r="P35" i="18"/>
  <c r="H35" i="18"/>
  <c r="P7" i="18"/>
  <c r="H7" i="18"/>
  <c r="P9" i="15"/>
  <c r="P11" i="15"/>
  <c r="P15" i="15"/>
  <c r="P19" i="15"/>
  <c r="P23" i="15"/>
  <c r="P27" i="15"/>
  <c r="P31" i="15"/>
  <c r="P28" i="14"/>
  <c r="P9" i="16"/>
  <c r="H9" i="16"/>
  <c r="P11" i="16"/>
  <c r="H11" i="16"/>
  <c r="P13" i="16"/>
  <c r="H13" i="16"/>
  <c r="P15" i="16"/>
  <c r="H15" i="16"/>
  <c r="P17" i="16"/>
  <c r="H17" i="16"/>
  <c r="P19" i="16"/>
  <c r="H19" i="16"/>
  <c r="P21" i="16"/>
  <c r="H21" i="16"/>
  <c r="P23" i="16"/>
  <c r="H23" i="16"/>
  <c r="P25" i="16"/>
  <c r="H25" i="16"/>
  <c r="P27" i="16"/>
  <c r="H27" i="16"/>
  <c r="P29" i="16"/>
  <c r="H29" i="16"/>
  <c r="P31" i="16"/>
  <c r="H31" i="16"/>
  <c r="P33" i="16"/>
  <c r="H33" i="16"/>
  <c r="P35" i="16"/>
  <c r="H35" i="16"/>
  <c r="P7" i="16"/>
  <c r="H7" i="16"/>
  <c r="P13" i="13"/>
  <c r="P29" i="13"/>
  <c r="P21" i="13"/>
  <c r="P33" i="13"/>
  <c r="P9" i="13"/>
  <c r="P17" i="13"/>
  <c r="P25" i="13"/>
  <c r="P31" i="13"/>
  <c r="P7" i="13"/>
  <c r="P11" i="13"/>
  <c r="P15" i="13"/>
  <c r="P19" i="13"/>
  <c r="P23" i="13"/>
  <c r="P27" i="13"/>
  <c r="P9" i="14"/>
  <c r="H9" i="14"/>
  <c r="P11" i="14"/>
  <c r="H11" i="14"/>
  <c r="P13" i="14"/>
  <c r="H13" i="14"/>
  <c r="P15" i="14"/>
  <c r="H15" i="14"/>
  <c r="P17" i="14"/>
  <c r="H17" i="14"/>
  <c r="P19" i="14"/>
  <c r="H19" i="14"/>
  <c r="P21" i="14"/>
  <c r="H21" i="14"/>
  <c r="P23" i="14"/>
  <c r="H23" i="14"/>
  <c r="P25" i="14"/>
  <c r="H25" i="14"/>
  <c r="P27" i="14"/>
  <c r="H27" i="14"/>
  <c r="P29" i="14"/>
  <c r="H29" i="14"/>
  <c r="P31" i="14"/>
  <c r="H31" i="14"/>
  <c r="P33" i="14"/>
  <c r="H33" i="14"/>
  <c r="P35" i="14"/>
  <c r="H35" i="14"/>
  <c r="P7" i="14"/>
  <c r="H7" i="14"/>
  <c r="P21" i="11"/>
  <c r="P13" i="11"/>
  <c r="P29" i="11"/>
  <c r="P9" i="11"/>
  <c r="P17" i="11"/>
  <c r="P25" i="11"/>
  <c r="P33" i="11"/>
  <c r="P11" i="11"/>
  <c r="P15" i="11"/>
  <c r="P19" i="11"/>
  <c r="P23" i="11"/>
  <c r="P27" i="11"/>
  <c r="P31" i="11"/>
  <c r="P7" i="11"/>
  <c r="P9" i="12"/>
  <c r="H9" i="12"/>
  <c r="P11" i="12"/>
  <c r="H11" i="12"/>
  <c r="P13" i="12"/>
  <c r="H13" i="12"/>
  <c r="P15" i="12"/>
  <c r="H15" i="12"/>
  <c r="P17" i="12"/>
  <c r="H17" i="12"/>
  <c r="P19" i="12"/>
  <c r="H19" i="12"/>
  <c r="P21" i="12"/>
  <c r="H21" i="12"/>
  <c r="P23" i="12"/>
  <c r="H23" i="12"/>
  <c r="P25" i="12"/>
  <c r="H25" i="12"/>
  <c r="P27" i="12"/>
  <c r="H27" i="12"/>
  <c r="P29" i="12"/>
  <c r="H29" i="12"/>
  <c r="P31" i="12"/>
  <c r="H31" i="12"/>
  <c r="P33" i="12"/>
  <c r="H33" i="12"/>
  <c r="P35" i="12"/>
  <c r="H35" i="12"/>
  <c r="P7" i="12"/>
  <c r="H7" i="12"/>
  <c r="P21" i="9"/>
  <c r="P13" i="9"/>
  <c r="P29" i="9"/>
  <c r="P9" i="9"/>
  <c r="P17" i="9"/>
  <c r="P25" i="9"/>
  <c r="P33" i="9"/>
  <c r="P11" i="9"/>
  <c r="P15" i="9"/>
  <c r="P19" i="9"/>
  <c r="P23" i="9"/>
  <c r="P27" i="9"/>
  <c r="P31" i="9"/>
  <c r="P35" i="9"/>
  <c r="P9" i="10"/>
  <c r="H9" i="10"/>
  <c r="P11" i="10"/>
  <c r="H11" i="10"/>
  <c r="P13" i="10"/>
  <c r="H13" i="10"/>
  <c r="P15" i="10"/>
  <c r="H15" i="10"/>
  <c r="P17" i="10"/>
  <c r="H17" i="10"/>
  <c r="P19" i="10"/>
  <c r="H19" i="10"/>
  <c r="P21" i="10"/>
  <c r="H21" i="10"/>
  <c r="P23" i="10"/>
  <c r="H23" i="10"/>
  <c r="P25" i="10"/>
  <c r="H25" i="10"/>
  <c r="P27" i="10"/>
  <c r="H27" i="10"/>
  <c r="P29" i="10"/>
  <c r="H29" i="10"/>
  <c r="P31" i="10"/>
  <c r="H31" i="10"/>
  <c r="P33" i="10"/>
  <c r="H33" i="10"/>
  <c r="P35" i="10"/>
  <c r="H35" i="10"/>
  <c r="P7" i="10"/>
  <c r="H7" i="10"/>
  <c r="H27" i="5"/>
  <c r="H31" i="5"/>
  <c r="H23" i="5"/>
  <c r="H15" i="5"/>
  <c r="H25" i="5"/>
  <c r="H29" i="5"/>
  <c r="H33" i="5"/>
  <c r="H19" i="5"/>
  <c r="H17" i="5"/>
  <c r="H21" i="5"/>
  <c r="H11" i="5"/>
  <c r="H9" i="5"/>
  <c r="H13" i="5"/>
  <c r="P9" i="7"/>
  <c r="H9" i="7"/>
  <c r="P11" i="7"/>
  <c r="H11" i="7"/>
  <c r="P13" i="7"/>
  <c r="H13" i="7"/>
  <c r="P15" i="7"/>
  <c r="H15" i="7"/>
  <c r="P17" i="7"/>
  <c r="H17" i="7"/>
  <c r="P19" i="7"/>
  <c r="H19" i="7"/>
  <c r="P21" i="7"/>
  <c r="H21" i="7"/>
  <c r="P23" i="7"/>
  <c r="H23" i="7"/>
  <c r="P25" i="7"/>
  <c r="H25" i="7"/>
  <c r="P27" i="7"/>
  <c r="H27" i="7"/>
  <c r="P29" i="7"/>
  <c r="H29" i="7"/>
  <c r="P31" i="7"/>
  <c r="H31" i="7"/>
  <c r="P33" i="7"/>
  <c r="H33" i="7"/>
  <c r="P35" i="7"/>
  <c r="H35" i="7"/>
  <c r="P7" i="7"/>
  <c r="H7" i="7"/>
  <c r="C37" i="5"/>
  <c r="G35" i="5"/>
  <c r="M35" i="5" s="1"/>
  <c r="N35" i="5" s="1"/>
  <c r="C34" i="21" s="1"/>
  <c r="G33" i="5"/>
  <c r="G31" i="5"/>
  <c r="G29" i="5"/>
  <c r="G27" i="5"/>
  <c r="M27" i="5" s="1"/>
  <c r="N27" i="5" s="1"/>
  <c r="C26" i="21" s="1"/>
  <c r="G25" i="5"/>
  <c r="G23" i="5"/>
  <c r="G21" i="5"/>
  <c r="G19" i="5"/>
  <c r="M19" i="5" s="1"/>
  <c r="N19" i="5" s="1"/>
  <c r="C18" i="21" s="1"/>
  <c r="G17" i="5"/>
  <c r="G15" i="5"/>
  <c r="G13" i="5"/>
  <c r="G11" i="5"/>
  <c r="M11" i="5" s="1"/>
  <c r="N11" i="5" s="1"/>
  <c r="C10" i="21" s="1"/>
  <c r="G9" i="5"/>
  <c r="G36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G8" i="5"/>
  <c r="A1" i="5"/>
  <c r="A8" i="23" l="1"/>
  <c r="A8" i="21"/>
  <c r="J11" i="7"/>
  <c r="G11" i="7"/>
  <c r="O10" i="4"/>
  <c r="N10" i="4"/>
  <c r="C11" i="9"/>
  <c r="D11" i="9" s="1"/>
  <c r="J15" i="7"/>
  <c r="G15" i="7"/>
  <c r="O14" i="4"/>
  <c r="N14" i="4"/>
  <c r="C15" i="9"/>
  <c r="D15" i="9" s="1"/>
  <c r="J19" i="7"/>
  <c r="G19" i="7"/>
  <c r="O18" i="4"/>
  <c r="N18" i="4"/>
  <c r="C19" i="9"/>
  <c r="D19" i="9" s="1"/>
  <c r="J23" i="7"/>
  <c r="G23" i="7"/>
  <c r="O22" i="4"/>
  <c r="N22" i="4"/>
  <c r="C23" i="9"/>
  <c r="D23" i="9" s="1"/>
  <c r="J27" i="7"/>
  <c r="G27" i="7"/>
  <c r="O26" i="4"/>
  <c r="N26" i="4"/>
  <c r="C27" i="9"/>
  <c r="D27" i="9" s="1"/>
  <c r="J31" i="7"/>
  <c r="G31" i="7"/>
  <c r="O30" i="4"/>
  <c r="N30" i="4"/>
  <c r="C31" i="9"/>
  <c r="D31" i="9" s="1"/>
  <c r="J35" i="7"/>
  <c r="G35" i="7"/>
  <c r="O34" i="4"/>
  <c r="N34" i="4"/>
  <c r="C35" i="9"/>
  <c r="D35" i="9" s="1"/>
  <c r="J10" i="7"/>
  <c r="G10" i="7"/>
  <c r="O9" i="4"/>
  <c r="N9" i="4"/>
  <c r="C10" i="9"/>
  <c r="D10" i="9" s="1"/>
  <c r="J14" i="7"/>
  <c r="G14" i="7"/>
  <c r="I14" i="7" s="1"/>
  <c r="O13" i="4"/>
  <c r="N13" i="4"/>
  <c r="C14" i="9"/>
  <c r="D14" i="9" s="1"/>
  <c r="J18" i="7"/>
  <c r="G18" i="7"/>
  <c r="O17" i="4"/>
  <c r="N17" i="4"/>
  <c r="C18" i="9"/>
  <c r="D18" i="9" s="1"/>
  <c r="J22" i="7"/>
  <c r="G22" i="7"/>
  <c r="I22" i="7" s="1"/>
  <c r="O21" i="4"/>
  <c r="N21" i="4"/>
  <c r="C22" i="9"/>
  <c r="D22" i="9" s="1"/>
  <c r="J26" i="7"/>
  <c r="G26" i="7"/>
  <c r="O25" i="4"/>
  <c r="N25" i="4"/>
  <c r="C26" i="9"/>
  <c r="D26" i="9" s="1"/>
  <c r="J30" i="7"/>
  <c r="G30" i="7"/>
  <c r="I30" i="7" s="1"/>
  <c r="O29" i="4"/>
  <c r="N29" i="4"/>
  <c r="C30" i="9"/>
  <c r="D30" i="9" s="1"/>
  <c r="J34" i="7"/>
  <c r="G34" i="7"/>
  <c r="O33" i="4"/>
  <c r="N33" i="4"/>
  <c r="C34" i="9"/>
  <c r="D34" i="9" s="1"/>
  <c r="I35" i="7"/>
  <c r="I31" i="7"/>
  <c r="I27" i="7"/>
  <c r="I23" i="7"/>
  <c r="I19" i="7"/>
  <c r="I15" i="7"/>
  <c r="I11" i="7"/>
  <c r="I34" i="7"/>
  <c r="I26" i="7"/>
  <c r="I18" i="7"/>
  <c r="I10" i="7"/>
  <c r="J9" i="7"/>
  <c r="G9" i="7"/>
  <c r="I9" i="7" s="1"/>
  <c r="O8" i="4"/>
  <c r="N8" i="4"/>
  <c r="C9" i="9"/>
  <c r="D9" i="9" s="1"/>
  <c r="J13" i="7"/>
  <c r="G13" i="7"/>
  <c r="I13" i="7" s="1"/>
  <c r="O12" i="4"/>
  <c r="N12" i="4"/>
  <c r="C13" i="9"/>
  <c r="D13" i="9" s="1"/>
  <c r="J17" i="7"/>
  <c r="G17" i="7"/>
  <c r="I17" i="7" s="1"/>
  <c r="O16" i="4"/>
  <c r="N16" i="4"/>
  <c r="C17" i="9"/>
  <c r="D17" i="9" s="1"/>
  <c r="J21" i="7"/>
  <c r="G21" i="7"/>
  <c r="I21" i="7" s="1"/>
  <c r="O20" i="4"/>
  <c r="N20" i="4"/>
  <c r="C21" i="9"/>
  <c r="D21" i="9" s="1"/>
  <c r="J25" i="7"/>
  <c r="G25" i="7"/>
  <c r="I25" i="7" s="1"/>
  <c r="O24" i="4"/>
  <c r="N24" i="4"/>
  <c r="C25" i="9"/>
  <c r="D25" i="9" s="1"/>
  <c r="J29" i="7"/>
  <c r="G29" i="7"/>
  <c r="I29" i="7" s="1"/>
  <c r="O28" i="4"/>
  <c r="N28" i="4"/>
  <c r="C29" i="9"/>
  <c r="D29" i="9" s="1"/>
  <c r="J33" i="7"/>
  <c r="G33" i="7"/>
  <c r="I33" i="7" s="1"/>
  <c r="O32" i="4"/>
  <c r="N32" i="4"/>
  <c r="C33" i="9"/>
  <c r="D33" i="9" s="1"/>
  <c r="D7" i="7"/>
  <c r="C37" i="7"/>
  <c r="O6" i="4"/>
  <c r="N6" i="4"/>
  <c r="C7" i="9"/>
  <c r="J8" i="7"/>
  <c r="G8" i="7"/>
  <c r="I8" i="7" s="1"/>
  <c r="O7" i="4"/>
  <c r="N7" i="4"/>
  <c r="C8" i="9"/>
  <c r="D8" i="9" s="1"/>
  <c r="J12" i="7"/>
  <c r="G12" i="7"/>
  <c r="I12" i="7" s="1"/>
  <c r="O11" i="4"/>
  <c r="N11" i="4"/>
  <c r="C12" i="9"/>
  <c r="D12" i="9" s="1"/>
  <c r="J16" i="7"/>
  <c r="G16" i="7"/>
  <c r="I16" i="7" s="1"/>
  <c r="O15" i="4"/>
  <c r="N15" i="4"/>
  <c r="C16" i="9"/>
  <c r="D16" i="9" s="1"/>
  <c r="J20" i="7"/>
  <c r="G20" i="7"/>
  <c r="I20" i="7" s="1"/>
  <c r="O19" i="4"/>
  <c r="N19" i="4"/>
  <c r="C20" i="9"/>
  <c r="D20" i="9" s="1"/>
  <c r="J24" i="7"/>
  <c r="G24" i="7"/>
  <c r="I24" i="7" s="1"/>
  <c r="O23" i="4"/>
  <c r="N23" i="4"/>
  <c r="C24" i="9"/>
  <c r="D24" i="9" s="1"/>
  <c r="J28" i="7"/>
  <c r="G28" i="7"/>
  <c r="I28" i="7" s="1"/>
  <c r="O27" i="4"/>
  <c r="N27" i="4"/>
  <c r="C28" i="9"/>
  <c r="D28" i="9" s="1"/>
  <c r="J32" i="7"/>
  <c r="G32" i="7"/>
  <c r="I32" i="7" s="1"/>
  <c r="O31" i="4"/>
  <c r="N31" i="4"/>
  <c r="C32" i="9"/>
  <c r="D32" i="9" s="1"/>
  <c r="J36" i="7"/>
  <c r="G36" i="7"/>
  <c r="I36" i="7" s="1"/>
  <c r="O35" i="4"/>
  <c r="N35" i="4"/>
  <c r="C36" i="9"/>
  <c r="D36" i="9" s="1"/>
  <c r="A11" i="2"/>
  <c r="A9" i="13"/>
  <c r="A9" i="12"/>
  <c r="A9" i="11"/>
  <c r="A9" i="10"/>
  <c r="A9" i="9"/>
  <c r="A9" i="7"/>
  <c r="A9" i="18"/>
  <c r="A9" i="17"/>
  <c r="A9" i="16"/>
  <c r="A9" i="15"/>
  <c r="A9" i="14"/>
  <c r="A8" i="4"/>
  <c r="A9" i="3"/>
  <c r="A9" i="5"/>
  <c r="P26" i="5"/>
  <c r="P34" i="7"/>
  <c r="H14" i="11"/>
  <c r="P32" i="10"/>
  <c r="P24" i="10"/>
  <c r="P24" i="15"/>
  <c r="P12" i="9"/>
  <c r="H16" i="13"/>
  <c r="P34" i="12"/>
  <c r="P18" i="12"/>
  <c r="P36" i="15"/>
  <c r="P12" i="17"/>
  <c r="P16" i="15"/>
  <c r="P28" i="17"/>
  <c r="P18" i="9"/>
  <c r="H8" i="9"/>
  <c r="P20" i="7"/>
  <c r="P32" i="11"/>
  <c r="P8" i="11"/>
  <c r="P30" i="10"/>
  <c r="P30" i="13"/>
  <c r="H30" i="15"/>
  <c r="P34" i="14"/>
  <c r="P32" i="14"/>
  <c r="H24" i="9"/>
  <c r="P24" i="5"/>
  <c r="P32" i="7"/>
  <c r="P14" i="10"/>
  <c r="H36" i="13"/>
  <c r="P18" i="16"/>
  <c r="H8" i="5"/>
  <c r="I8" i="5" s="1"/>
  <c r="P10" i="9"/>
  <c r="P36" i="11"/>
  <c r="H20" i="11"/>
  <c r="P32" i="13"/>
  <c r="H22" i="13"/>
  <c r="H12" i="13"/>
  <c r="P12" i="12"/>
  <c r="P20" i="15"/>
  <c r="P24" i="14"/>
  <c r="P10" i="5"/>
  <c r="H16" i="5"/>
  <c r="H32" i="9"/>
  <c r="H22" i="9"/>
  <c r="P14" i="9"/>
  <c r="P24" i="7"/>
  <c r="H24" i="11"/>
  <c r="P16" i="10"/>
  <c r="P24" i="12"/>
  <c r="P8" i="15"/>
  <c r="P18" i="14"/>
  <c r="P12" i="14"/>
  <c r="H32" i="17"/>
  <c r="H24" i="17"/>
  <c r="H8" i="17"/>
  <c r="P16" i="16"/>
  <c r="H32" i="5"/>
  <c r="I32" i="5" s="1"/>
  <c r="P18" i="7"/>
  <c r="P28" i="11"/>
  <c r="H22" i="11"/>
  <c r="P28" i="10"/>
  <c r="P26" i="14"/>
  <c r="P10" i="17"/>
  <c r="P34" i="16"/>
  <c r="P28" i="16"/>
  <c r="H34" i="5"/>
  <c r="P18" i="5"/>
  <c r="P36" i="5"/>
  <c r="H20" i="5"/>
  <c r="I20" i="5" s="1"/>
  <c r="H34" i="9"/>
  <c r="P28" i="9"/>
  <c r="P16" i="9"/>
  <c r="P8" i="7"/>
  <c r="P10" i="11"/>
  <c r="P18" i="10"/>
  <c r="P8" i="10"/>
  <c r="P34" i="13"/>
  <c r="P24" i="13"/>
  <c r="H18" i="13"/>
  <c r="P8" i="13"/>
  <c r="P32" i="12"/>
  <c r="P26" i="15"/>
  <c r="P14" i="14"/>
  <c r="H30" i="17"/>
  <c r="H16" i="17"/>
  <c r="H30" i="5"/>
  <c r="P36" i="9"/>
  <c r="P26" i="7"/>
  <c r="P10" i="7"/>
  <c r="P36" i="7"/>
  <c r="P30" i="11"/>
  <c r="P16" i="11"/>
  <c r="P36" i="10"/>
  <c r="P20" i="10"/>
  <c r="P20" i="13"/>
  <c r="H14" i="13"/>
  <c r="P10" i="12"/>
  <c r="P32" i="15"/>
  <c r="P22" i="15"/>
  <c r="P14" i="15"/>
  <c r="P30" i="14"/>
  <c r="H26" i="17"/>
  <c r="H22" i="17"/>
  <c r="P36" i="14"/>
  <c r="P26" i="16"/>
  <c r="P10" i="16"/>
  <c r="P12" i="16"/>
  <c r="P30" i="16"/>
  <c r="P22" i="16"/>
  <c r="P14" i="16"/>
  <c r="H28" i="5"/>
  <c r="I28" i="5" s="1"/>
  <c r="P30" i="9"/>
  <c r="P30" i="7"/>
  <c r="P22" i="7"/>
  <c r="P14" i="7"/>
  <c r="P16" i="7"/>
  <c r="P12" i="7"/>
  <c r="H34" i="17"/>
  <c r="H14" i="17"/>
  <c r="P20" i="16"/>
  <c r="P32" i="16"/>
  <c r="P22" i="10"/>
  <c r="P12" i="10"/>
  <c r="P28" i="12"/>
  <c r="P16" i="12"/>
  <c r="P8" i="12"/>
  <c r="P26" i="12"/>
  <c r="P8" i="14"/>
  <c r="P16" i="14"/>
  <c r="P37" i="18"/>
  <c r="E40" i="18" s="1"/>
  <c r="F43" i="18" s="1"/>
  <c r="F46" i="18" s="1"/>
  <c r="H14" i="5"/>
  <c r="I14" i="5" s="1"/>
  <c r="H12" i="5"/>
  <c r="I12" i="5" s="1"/>
  <c r="H20" i="9"/>
  <c r="H12" i="11"/>
  <c r="P28" i="13"/>
  <c r="P10" i="13"/>
  <c r="H28" i="15"/>
  <c r="P12" i="15"/>
  <c r="P22" i="14"/>
  <c r="H36" i="17"/>
  <c r="P20" i="17"/>
  <c r="H24" i="16"/>
  <c r="P24" i="16"/>
  <c r="H8" i="16"/>
  <c r="P8" i="16"/>
  <c r="H22" i="5"/>
  <c r="I22" i="5" s="1"/>
  <c r="P26" i="9"/>
  <c r="P28" i="7"/>
  <c r="P26" i="11"/>
  <c r="P26" i="13"/>
  <c r="P20" i="12"/>
  <c r="P36" i="12"/>
  <c r="P10" i="15"/>
  <c r="P20" i="14"/>
  <c r="H18" i="17"/>
  <c r="H34" i="10"/>
  <c r="P34" i="10"/>
  <c r="P34" i="11"/>
  <c r="P18" i="11"/>
  <c r="P26" i="10"/>
  <c r="P10" i="10"/>
  <c r="P22" i="12"/>
  <c r="P34" i="15"/>
  <c r="P18" i="15"/>
  <c r="P10" i="14"/>
  <c r="P30" i="12"/>
  <c r="P14" i="12"/>
  <c r="H37" i="18"/>
  <c r="E43" i="18" s="1"/>
  <c r="E46" i="18" s="1"/>
  <c r="H37" i="14"/>
  <c r="E43" i="14" s="1"/>
  <c r="E46" i="14" s="1"/>
  <c r="H37" i="12"/>
  <c r="E43" i="12" s="1"/>
  <c r="E46" i="12" s="1"/>
  <c r="H37" i="7"/>
  <c r="E43" i="7" s="1"/>
  <c r="E46" i="7" s="1"/>
  <c r="M8" i="5"/>
  <c r="N8" i="5" s="1"/>
  <c r="C7" i="21" s="1"/>
  <c r="M12" i="5"/>
  <c r="N12" i="5" s="1"/>
  <c r="C11" i="21" s="1"/>
  <c r="I16" i="5"/>
  <c r="M16" i="5"/>
  <c r="N16" i="5" s="1"/>
  <c r="C15" i="21" s="1"/>
  <c r="M20" i="5"/>
  <c r="N20" i="5" s="1"/>
  <c r="C19" i="21" s="1"/>
  <c r="I24" i="5"/>
  <c r="M24" i="5"/>
  <c r="N24" i="5" s="1"/>
  <c r="C23" i="21" s="1"/>
  <c r="M28" i="5"/>
  <c r="N28" i="5" s="1"/>
  <c r="C27" i="21" s="1"/>
  <c r="M32" i="5"/>
  <c r="N32" i="5" s="1"/>
  <c r="C31" i="21" s="1"/>
  <c r="I36" i="5"/>
  <c r="M36" i="5"/>
  <c r="N36" i="5" s="1"/>
  <c r="C35" i="21" s="1"/>
  <c r="I15" i="5"/>
  <c r="M15" i="5"/>
  <c r="N15" i="5" s="1"/>
  <c r="C14" i="21" s="1"/>
  <c r="I23" i="5"/>
  <c r="M23" i="5"/>
  <c r="N23" i="5" s="1"/>
  <c r="C22" i="21" s="1"/>
  <c r="I31" i="5"/>
  <c r="M31" i="5"/>
  <c r="N31" i="5" s="1"/>
  <c r="C30" i="21" s="1"/>
  <c r="K37" i="5"/>
  <c r="C40" i="5"/>
  <c r="H7" i="5"/>
  <c r="I10" i="5"/>
  <c r="M10" i="5"/>
  <c r="N10" i="5" s="1"/>
  <c r="C9" i="21" s="1"/>
  <c r="M14" i="5"/>
  <c r="N14" i="5" s="1"/>
  <c r="C13" i="21" s="1"/>
  <c r="I18" i="5"/>
  <c r="M18" i="5"/>
  <c r="N18" i="5" s="1"/>
  <c r="C17" i="21" s="1"/>
  <c r="M22" i="5"/>
  <c r="N22" i="5" s="1"/>
  <c r="C21" i="21" s="1"/>
  <c r="I26" i="5"/>
  <c r="M26" i="5"/>
  <c r="N26" i="5" s="1"/>
  <c r="C25" i="21" s="1"/>
  <c r="I30" i="5"/>
  <c r="M30" i="5"/>
  <c r="N30" i="5" s="1"/>
  <c r="C29" i="21" s="1"/>
  <c r="I34" i="5"/>
  <c r="M34" i="5"/>
  <c r="N34" i="5" s="1"/>
  <c r="C33" i="21" s="1"/>
  <c r="I9" i="5"/>
  <c r="M9" i="5"/>
  <c r="N9" i="5" s="1"/>
  <c r="C8" i="21" s="1"/>
  <c r="I13" i="5"/>
  <c r="M13" i="5"/>
  <c r="N13" i="5" s="1"/>
  <c r="C12" i="21" s="1"/>
  <c r="I17" i="5"/>
  <c r="M17" i="5"/>
  <c r="N17" i="5" s="1"/>
  <c r="C16" i="21" s="1"/>
  <c r="I21" i="5"/>
  <c r="M21" i="5"/>
  <c r="N21" i="5" s="1"/>
  <c r="C20" i="21" s="1"/>
  <c r="I25" i="5"/>
  <c r="M25" i="5"/>
  <c r="N25" i="5" s="1"/>
  <c r="C24" i="21" s="1"/>
  <c r="I29" i="5"/>
  <c r="M29" i="5"/>
  <c r="N29" i="5" s="1"/>
  <c r="C28" i="21" s="1"/>
  <c r="I33" i="5"/>
  <c r="M33" i="5"/>
  <c r="N33" i="5" s="1"/>
  <c r="C32" i="21" s="1"/>
  <c r="I35" i="5"/>
  <c r="I19" i="5"/>
  <c r="G7" i="5"/>
  <c r="I27" i="5"/>
  <c r="I11" i="5"/>
  <c r="A9" i="23" l="1"/>
  <c r="A9" i="21"/>
  <c r="J32" i="9"/>
  <c r="G32" i="9"/>
  <c r="S31" i="4"/>
  <c r="R31" i="4"/>
  <c r="C32" i="10"/>
  <c r="D32" i="10" s="1"/>
  <c r="L32" i="7"/>
  <c r="K32" i="7"/>
  <c r="D31" i="23" s="1"/>
  <c r="J24" i="9"/>
  <c r="G24" i="9"/>
  <c r="S23" i="4"/>
  <c r="R23" i="4"/>
  <c r="C24" i="10"/>
  <c r="D24" i="10" s="1"/>
  <c r="L24" i="7"/>
  <c r="K24" i="7"/>
  <c r="D23" i="23" s="1"/>
  <c r="J16" i="9"/>
  <c r="G16" i="9"/>
  <c r="I16" i="9" s="1"/>
  <c r="S15" i="4"/>
  <c r="R15" i="4"/>
  <c r="C16" i="10"/>
  <c r="D16" i="10" s="1"/>
  <c r="L16" i="7"/>
  <c r="K16" i="7"/>
  <c r="D15" i="23" s="1"/>
  <c r="J8" i="9"/>
  <c r="G8" i="9"/>
  <c r="I8" i="9" s="1"/>
  <c r="S7" i="4"/>
  <c r="R7" i="4"/>
  <c r="C8" i="10"/>
  <c r="D8" i="10" s="1"/>
  <c r="L8" i="7"/>
  <c r="K8" i="7"/>
  <c r="D7" i="23" s="1"/>
  <c r="J33" i="9"/>
  <c r="G33" i="9"/>
  <c r="I33" i="9" s="1"/>
  <c r="S32" i="4"/>
  <c r="R32" i="4"/>
  <c r="C33" i="10"/>
  <c r="D33" i="10" s="1"/>
  <c r="L33" i="7"/>
  <c r="K33" i="7"/>
  <c r="D32" i="23" s="1"/>
  <c r="J25" i="9"/>
  <c r="G25" i="9"/>
  <c r="I25" i="9" s="1"/>
  <c r="S24" i="4"/>
  <c r="R24" i="4"/>
  <c r="C25" i="10"/>
  <c r="D25" i="10" s="1"/>
  <c r="L25" i="7"/>
  <c r="K25" i="7"/>
  <c r="D24" i="23" s="1"/>
  <c r="J17" i="9"/>
  <c r="G17" i="9"/>
  <c r="I17" i="9" s="1"/>
  <c r="S16" i="4"/>
  <c r="R16" i="4"/>
  <c r="C17" i="10"/>
  <c r="D17" i="10" s="1"/>
  <c r="L17" i="7"/>
  <c r="K17" i="7"/>
  <c r="D16" i="23" s="1"/>
  <c r="J9" i="9"/>
  <c r="G9" i="9"/>
  <c r="I9" i="9" s="1"/>
  <c r="S8" i="4"/>
  <c r="R8" i="4"/>
  <c r="C9" i="10"/>
  <c r="D9" i="10" s="1"/>
  <c r="L9" i="7"/>
  <c r="K9" i="7"/>
  <c r="D8" i="23" s="1"/>
  <c r="J30" i="9"/>
  <c r="G30" i="9"/>
  <c r="I30" i="9" s="1"/>
  <c r="S29" i="4"/>
  <c r="R29" i="4"/>
  <c r="C30" i="10"/>
  <c r="D30" i="10" s="1"/>
  <c r="L30" i="7"/>
  <c r="K30" i="7"/>
  <c r="D29" i="23" s="1"/>
  <c r="J22" i="9"/>
  <c r="G22" i="9"/>
  <c r="I22" i="9" s="1"/>
  <c r="S21" i="4"/>
  <c r="R21" i="4"/>
  <c r="C22" i="10"/>
  <c r="D22" i="10" s="1"/>
  <c r="L22" i="7"/>
  <c r="K22" i="7"/>
  <c r="D21" i="23" s="1"/>
  <c r="J14" i="9"/>
  <c r="G14" i="9"/>
  <c r="I14" i="9" s="1"/>
  <c r="S13" i="4"/>
  <c r="R13" i="4"/>
  <c r="C14" i="10"/>
  <c r="D14" i="10" s="1"/>
  <c r="L14" i="7"/>
  <c r="K14" i="7"/>
  <c r="D13" i="23" s="1"/>
  <c r="J35" i="9"/>
  <c r="G35" i="9"/>
  <c r="I35" i="9" s="1"/>
  <c r="S34" i="4"/>
  <c r="R34" i="4"/>
  <c r="C35" i="10"/>
  <c r="D35" i="10" s="1"/>
  <c r="L35" i="7"/>
  <c r="K35" i="7"/>
  <c r="D34" i="23" s="1"/>
  <c r="J27" i="9"/>
  <c r="G27" i="9"/>
  <c r="I27" i="9" s="1"/>
  <c r="S26" i="4"/>
  <c r="R26" i="4"/>
  <c r="C27" i="10"/>
  <c r="D27" i="10" s="1"/>
  <c r="L27" i="7"/>
  <c r="K27" i="7"/>
  <c r="D26" i="23" s="1"/>
  <c r="J19" i="9"/>
  <c r="G19" i="9"/>
  <c r="I19" i="9" s="1"/>
  <c r="S18" i="4"/>
  <c r="R18" i="4"/>
  <c r="C19" i="10"/>
  <c r="D19" i="10" s="1"/>
  <c r="L19" i="7"/>
  <c r="K19" i="7"/>
  <c r="D18" i="23" s="1"/>
  <c r="J11" i="9"/>
  <c r="G11" i="9"/>
  <c r="I11" i="9" s="1"/>
  <c r="S10" i="4"/>
  <c r="R10" i="4"/>
  <c r="C11" i="10"/>
  <c r="D11" i="10" s="1"/>
  <c r="L11" i="7"/>
  <c r="K11" i="7"/>
  <c r="D10" i="23" s="1"/>
  <c r="I32" i="9"/>
  <c r="I24" i="9"/>
  <c r="J36" i="9"/>
  <c r="G36" i="9"/>
  <c r="I36" i="9" s="1"/>
  <c r="S35" i="4"/>
  <c r="R35" i="4"/>
  <c r="C36" i="10"/>
  <c r="D36" i="10" s="1"/>
  <c r="L36" i="7"/>
  <c r="K36" i="7"/>
  <c r="D35" i="23" s="1"/>
  <c r="J28" i="9"/>
  <c r="G28" i="9"/>
  <c r="I28" i="9" s="1"/>
  <c r="S27" i="4"/>
  <c r="R27" i="4"/>
  <c r="C28" i="10"/>
  <c r="D28" i="10" s="1"/>
  <c r="L28" i="7"/>
  <c r="K28" i="7"/>
  <c r="D27" i="23" s="1"/>
  <c r="J20" i="9"/>
  <c r="G20" i="9"/>
  <c r="I20" i="9" s="1"/>
  <c r="S19" i="4"/>
  <c r="R19" i="4"/>
  <c r="C20" i="10"/>
  <c r="D20" i="10" s="1"/>
  <c r="L20" i="7"/>
  <c r="K20" i="7"/>
  <c r="D19" i="23" s="1"/>
  <c r="J12" i="9"/>
  <c r="G12" i="9"/>
  <c r="I12" i="9" s="1"/>
  <c r="S11" i="4"/>
  <c r="R11" i="4"/>
  <c r="C12" i="10"/>
  <c r="D12" i="10" s="1"/>
  <c r="L12" i="7"/>
  <c r="K12" i="7"/>
  <c r="D11" i="23" s="1"/>
  <c r="D7" i="9"/>
  <c r="C37" i="9"/>
  <c r="S6" i="4"/>
  <c r="R6" i="4"/>
  <c r="C7" i="10"/>
  <c r="J7" i="7"/>
  <c r="D37" i="7"/>
  <c r="C40" i="7" s="1"/>
  <c r="G7" i="7"/>
  <c r="J29" i="9"/>
  <c r="G29" i="9"/>
  <c r="I29" i="9" s="1"/>
  <c r="S28" i="4"/>
  <c r="R28" i="4"/>
  <c r="C29" i="10"/>
  <c r="D29" i="10" s="1"/>
  <c r="L29" i="7"/>
  <c r="K29" i="7"/>
  <c r="D28" i="23" s="1"/>
  <c r="J21" i="9"/>
  <c r="G21" i="9"/>
  <c r="I21" i="9" s="1"/>
  <c r="S20" i="4"/>
  <c r="R20" i="4"/>
  <c r="C21" i="10"/>
  <c r="D21" i="10" s="1"/>
  <c r="L21" i="7"/>
  <c r="K21" i="7"/>
  <c r="D20" i="23" s="1"/>
  <c r="J13" i="9"/>
  <c r="G13" i="9"/>
  <c r="I13" i="9" s="1"/>
  <c r="S12" i="4"/>
  <c r="R12" i="4"/>
  <c r="C13" i="10"/>
  <c r="D13" i="10" s="1"/>
  <c r="L13" i="7"/>
  <c r="K13" i="7"/>
  <c r="D12" i="23" s="1"/>
  <c r="J34" i="9"/>
  <c r="G34" i="9"/>
  <c r="I34" i="9" s="1"/>
  <c r="S33" i="4"/>
  <c r="R33" i="4"/>
  <c r="C34" i="10"/>
  <c r="D34" i="10" s="1"/>
  <c r="L34" i="7"/>
  <c r="K34" i="7"/>
  <c r="D33" i="23" s="1"/>
  <c r="J26" i="9"/>
  <c r="G26" i="9"/>
  <c r="I26" i="9" s="1"/>
  <c r="S25" i="4"/>
  <c r="R25" i="4"/>
  <c r="C26" i="10"/>
  <c r="D26" i="10" s="1"/>
  <c r="L26" i="7"/>
  <c r="K26" i="7"/>
  <c r="D25" i="23" s="1"/>
  <c r="J18" i="9"/>
  <c r="G18" i="9"/>
  <c r="I18" i="9" s="1"/>
  <c r="S17" i="4"/>
  <c r="R17" i="4"/>
  <c r="C18" i="10"/>
  <c r="D18" i="10" s="1"/>
  <c r="L18" i="7"/>
  <c r="K18" i="7"/>
  <c r="D17" i="23" s="1"/>
  <c r="J10" i="9"/>
  <c r="G10" i="9"/>
  <c r="I10" i="9" s="1"/>
  <c r="S9" i="4"/>
  <c r="R9" i="4"/>
  <c r="C10" i="10"/>
  <c r="D10" i="10" s="1"/>
  <c r="L10" i="7"/>
  <c r="K10" i="7"/>
  <c r="D9" i="23" s="1"/>
  <c r="J31" i="9"/>
  <c r="G31" i="9"/>
  <c r="I31" i="9" s="1"/>
  <c r="S30" i="4"/>
  <c r="R30" i="4"/>
  <c r="C31" i="10"/>
  <c r="D31" i="10" s="1"/>
  <c r="L31" i="7"/>
  <c r="K31" i="7"/>
  <c r="D30" i="23" s="1"/>
  <c r="J23" i="9"/>
  <c r="G23" i="9"/>
  <c r="I23" i="9" s="1"/>
  <c r="S22" i="4"/>
  <c r="R22" i="4"/>
  <c r="C23" i="10"/>
  <c r="D23" i="10" s="1"/>
  <c r="L23" i="7"/>
  <c r="K23" i="7"/>
  <c r="D22" i="23" s="1"/>
  <c r="J15" i="9"/>
  <c r="G15" i="9"/>
  <c r="I15" i="9" s="1"/>
  <c r="S14" i="4"/>
  <c r="R14" i="4"/>
  <c r="C15" i="10"/>
  <c r="D15" i="10" s="1"/>
  <c r="L15" i="7"/>
  <c r="K15" i="7"/>
  <c r="D14" i="23" s="1"/>
  <c r="A12" i="2"/>
  <c r="A10" i="13"/>
  <c r="A10" i="12"/>
  <c r="A10" i="11"/>
  <c r="A10" i="10"/>
  <c r="A10" i="9"/>
  <c r="A10" i="7"/>
  <c r="A10" i="18"/>
  <c r="A10" i="17"/>
  <c r="A10" i="16"/>
  <c r="A10" i="15"/>
  <c r="A10" i="14"/>
  <c r="A10" i="5"/>
  <c r="A9" i="4"/>
  <c r="A10" i="3"/>
  <c r="L37" i="5"/>
  <c r="M33" i="7"/>
  <c r="N33" i="7" s="1"/>
  <c r="D32" i="21" s="1"/>
  <c r="M29" i="7"/>
  <c r="N29" i="7" s="1"/>
  <c r="D28" i="21" s="1"/>
  <c r="M21" i="7"/>
  <c r="N21" i="7" s="1"/>
  <c r="D20" i="21" s="1"/>
  <c r="M13" i="7"/>
  <c r="N13" i="7" s="1"/>
  <c r="D12" i="21" s="1"/>
  <c r="M35" i="7"/>
  <c r="N35" i="7" s="1"/>
  <c r="D34" i="21" s="1"/>
  <c r="M31" i="7"/>
  <c r="N31" i="7" s="1"/>
  <c r="D30" i="21" s="1"/>
  <c r="M23" i="7"/>
  <c r="N23" i="7" s="1"/>
  <c r="D22" i="21" s="1"/>
  <c r="M15" i="7"/>
  <c r="N15" i="7" s="1"/>
  <c r="D14" i="21" s="1"/>
  <c r="M25" i="7"/>
  <c r="N25" i="7" s="1"/>
  <c r="D24" i="21" s="1"/>
  <c r="M17" i="7"/>
  <c r="N17" i="7" s="1"/>
  <c r="D16" i="21" s="1"/>
  <c r="M9" i="7"/>
  <c r="N9" i="7" s="1"/>
  <c r="D8" i="21" s="1"/>
  <c r="M27" i="7"/>
  <c r="N27" i="7" s="1"/>
  <c r="D26" i="21" s="1"/>
  <c r="M19" i="7"/>
  <c r="N19" i="7" s="1"/>
  <c r="D18" i="21" s="1"/>
  <c r="M11" i="7"/>
  <c r="N11" i="7" s="1"/>
  <c r="D10" i="21" s="1"/>
  <c r="P37" i="5"/>
  <c r="D40" i="5" s="1"/>
  <c r="P37" i="16"/>
  <c r="E40" i="16" s="1"/>
  <c r="F43" i="16" s="1"/>
  <c r="F46" i="16" s="1"/>
  <c r="P37" i="17"/>
  <c r="E40" i="17" s="1"/>
  <c r="F43" i="17" s="1"/>
  <c r="F46" i="17" s="1"/>
  <c r="H37" i="13"/>
  <c r="E43" i="13" s="1"/>
  <c r="E46" i="13" s="1"/>
  <c r="H37" i="9"/>
  <c r="E43" i="9" s="1"/>
  <c r="E46" i="9" s="1"/>
  <c r="H37" i="15"/>
  <c r="E43" i="15" s="1"/>
  <c r="E46" i="15" s="1"/>
  <c r="P37" i="15"/>
  <c r="E40" i="15" s="1"/>
  <c r="F43" i="15" s="1"/>
  <c r="F46" i="15" s="1"/>
  <c r="P37" i="11"/>
  <c r="E40" i="11" s="1"/>
  <c r="F43" i="11" s="1"/>
  <c r="F46" i="11" s="1"/>
  <c r="P37" i="7"/>
  <c r="E40" i="7" s="1"/>
  <c r="F43" i="7" s="1"/>
  <c r="F46" i="7" s="1"/>
  <c r="H37" i="10"/>
  <c r="E43" i="10" s="1"/>
  <c r="E46" i="10" s="1"/>
  <c r="P37" i="9"/>
  <c r="D40" i="9" s="1"/>
  <c r="H37" i="16"/>
  <c r="E43" i="16" s="1"/>
  <c r="E46" i="16" s="1"/>
  <c r="D40" i="18"/>
  <c r="P37" i="13"/>
  <c r="E40" i="13" s="1"/>
  <c r="F43" i="13" s="1"/>
  <c r="F46" i="13" s="1"/>
  <c r="H37" i="5"/>
  <c r="E43" i="5" s="1"/>
  <c r="E46" i="5" s="1"/>
  <c r="H37" i="11"/>
  <c r="E43" i="11" s="1"/>
  <c r="E46" i="11" s="1"/>
  <c r="H37" i="17"/>
  <c r="E43" i="17" s="1"/>
  <c r="E46" i="17" s="1"/>
  <c r="P37" i="14"/>
  <c r="E40" i="14" s="1"/>
  <c r="F43" i="14" s="1"/>
  <c r="F46" i="14" s="1"/>
  <c r="P37" i="10"/>
  <c r="E40" i="10" s="1"/>
  <c r="F43" i="10" s="1"/>
  <c r="F46" i="10" s="1"/>
  <c r="P37" i="12"/>
  <c r="D40" i="12" s="1"/>
  <c r="D45" i="5"/>
  <c r="G45" i="5"/>
  <c r="G46" i="5" s="1"/>
  <c r="I7" i="5"/>
  <c r="I37" i="5" s="1"/>
  <c r="C43" i="5" s="1"/>
  <c r="M7" i="5"/>
  <c r="G37" i="5"/>
  <c r="C44" i="5" s="1"/>
  <c r="H44" i="5" s="1"/>
  <c r="J15" i="10" l="1"/>
  <c r="G15" i="10"/>
  <c r="I15" i="10" s="1"/>
  <c r="W14" i="4"/>
  <c r="V14" i="4"/>
  <c r="C15" i="11"/>
  <c r="D15" i="11" s="1"/>
  <c r="L15" i="9"/>
  <c r="K15" i="9"/>
  <c r="E14" i="23" s="1"/>
  <c r="J31" i="10"/>
  <c r="G31" i="10"/>
  <c r="I31" i="10" s="1"/>
  <c r="W30" i="4"/>
  <c r="V30" i="4"/>
  <c r="C31" i="11"/>
  <c r="D31" i="11" s="1"/>
  <c r="L31" i="9"/>
  <c r="K31" i="9"/>
  <c r="E30" i="23" s="1"/>
  <c r="J18" i="10"/>
  <c r="G18" i="10"/>
  <c r="I18" i="10" s="1"/>
  <c r="W17" i="4"/>
  <c r="V17" i="4"/>
  <c r="C18" i="11"/>
  <c r="D18" i="11" s="1"/>
  <c r="K18" i="9"/>
  <c r="E17" i="23" s="1"/>
  <c r="L18" i="9"/>
  <c r="J34" i="10"/>
  <c r="G34" i="10"/>
  <c r="I34" i="10" s="1"/>
  <c r="W33" i="4"/>
  <c r="V33" i="4"/>
  <c r="C34" i="11"/>
  <c r="D34" i="11" s="1"/>
  <c r="K34" i="9"/>
  <c r="E33" i="23" s="1"/>
  <c r="L34" i="9"/>
  <c r="J21" i="10"/>
  <c r="G21" i="10"/>
  <c r="I21" i="10" s="1"/>
  <c r="W20" i="4"/>
  <c r="V20" i="4"/>
  <c r="C21" i="11"/>
  <c r="D21" i="11" s="1"/>
  <c r="L21" i="9"/>
  <c r="K21" i="9"/>
  <c r="E20" i="23" s="1"/>
  <c r="G37" i="7"/>
  <c r="C44" i="7" s="1"/>
  <c r="H44" i="7" s="1"/>
  <c r="I7" i="7"/>
  <c r="I37" i="7" s="1"/>
  <c r="C43" i="7" s="1"/>
  <c r="C46" i="7" s="1"/>
  <c r="L7" i="7"/>
  <c r="K7" i="7"/>
  <c r="D6" i="23" s="1"/>
  <c r="C37" i="10"/>
  <c r="D7" i="10"/>
  <c r="W6" i="4"/>
  <c r="V6" i="4"/>
  <c r="C7" i="11"/>
  <c r="J37" i="9"/>
  <c r="J7" i="9"/>
  <c r="D37" i="9"/>
  <c r="C40" i="9" s="1"/>
  <c r="G7" i="9"/>
  <c r="J20" i="10"/>
  <c r="G20" i="10"/>
  <c r="I20" i="10" s="1"/>
  <c r="W19" i="4"/>
  <c r="V19" i="4"/>
  <c r="C20" i="11"/>
  <c r="D20" i="11" s="1"/>
  <c r="K20" i="9"/>
  <c r="E19" i="23" s="1"/>
  <c r="L20" i="9"/>
  <c r="J36" i="10"/>
  <c r="G36" i="10"/>
  <c r="I36" i="10" s="1"/>
  <c r="W35" i="4"/>
  <c r="V35" i="4"/>
  <c r="C36" i="11"/>
  <c r="D36" i="11" s="1"/>
  <c r="K36" i="9"/>
  <c r="E35" i="23" s="1"/>
  <c r="L36" i="9"/>
  <c r="J11" i="10"/>
  <c r="G11" i="10"/>
  <c r="I11" i="10" s="1"/>
  <c r="W10" i="4"/>
  <c r="V10" i="4"/>
  <c r="C11" i="11"/>
  <c r="D11" i="11" s="1"/>
  <c r="L11" i="9"/>
  <c r="K11" i="9"/>
  <c r="E10" i="23" s="1"/>
  <c r="J27" i="10"/>
  <c r="G27" i="10"/>
  <c r="I27" i="10" s="1"/>
  <c r="W26" i="4"/>
  <c r="V26" i="4"/>
  <c r="C27" i="11"/>
  <c r="D27" i="11" s="1"/>
  <c r="L27" i="9"/>
  <c r="K27" i="9"/>
  <c r="E26" i="23" s="1"/>
  <c r="J14" i="10"/>
  <c r="G14" i="10"/>
  <c r="I14" i="10" s="1"/>
  <c r="W13" i="4"/>
  <c r="V13" i="4"/>
  <c r="C14" i="11"/>
  <c r="D14" i="11" s="1"/>
  <c r="K14" i="9"/>
  <c r="E13" i="23" s="1"/>
  <c r="L14" i="9"/>
  <c r="J30" i="10"/>
  <c r="G30" i="10"/>
  <c r="I30" i="10" s="1"/>
  <c r="W29" i="4"/>
  <c r="V29" i="4"/>
  <c r="C30" i="11"/>
  <c r="D30" i="11" s="1"/>
  <c r="K30" i="9"/>
  <c r="E29" i="23" s="1"/>
  <c r="L30" i="9"/>
  <c r="J17" i="10"/>
  <c r="G17" i="10"/>
  <c r="I17" i="10" s="1"/>
  <c r="W16" i="4"/>
  <c r="V16" i="4"/>
  <c r="C17" i="11"/>
  <c r="D17" i="11" s="1"/>
  <c r="L17" i="9"/>
  <c r="K17" i="9"/>
  <c r="E16" i="23" s="1"/>
  <c r="J33" i="10"/>
  <c r="G33" i="10"/>
  <c r="I33" i="10" s="1"/>
  <c r="W32" i="4"/>
  <c r="V32" i="4"/>
  <c r="C33" i="11"/>
  <c r="D33" i="11" s="1"/>
  <c r="L33" i="9"/>
  <c r="K33" i="9"/>
  <c r="E32" i="23" s="1"/>
  <c r="J16" i="10"/>
  <c r="G16" i="10"/>
  <c r="I16" i="10" s="1"/>
  <c r="W15" i="4"/>
  <c r="V15" i="4"/>
  <c r="C16" i="11"/>
  <c r="D16" i="11" s="1"/>
  <c r="K16" i="9"/>
  <c r="E15" i="23" s="1"/>
  <c r="L16" i="9"/>
  <c r="J32" i="10"/>
  <c r="G32" i="10"/>
  <c r="I32" i="10" s="1"/>
  <c r="W31" i="4"/>
  <c r="V31" i="4"/>
  <c r="C32" i="11"/>
  <c r="D32" i="11" s="1"/>
  <c r="K32" i="9"/>
  <c r="E31" i="23" s="1"/>
  <c r="L32" i="9"/>
  <c r="A10" i="23"/>
  <c r="A10" i="21"/>
  <c r="J23" i="10"/>
  <c r="G23" i="10"/>
  <c r="I23" i="10" s="1"/>
  <c r="W22" i="4"/>
  <c r="V22" i="4"/>
  <c r="C23" i="11"/>
  <c r="D23" i="11" s="1"/>
  <c r="L23" i="9"/>
  <c r="K23" i="9"/>
  <c r="E22" i="23" s="1"/>
  <c r="J10" i="10"/>
  <c r="G10" i="10"/>
  <c r="I10" i="10" s="1"/>
  <c r="W9" i="4"/>
  <c r="V9" i="4"/>
  <c r="C10" i="11"/>
  <c r="D10" i="11" s="1"/>
  <c r="K10" i="9"/>
  <c r="E9" i="23" s="1"/>
  <c r="L10" i="9"/>
  <c r="J26" i="10"/>
  <c r="G26" i="10"/>
  <c r="I26" i="10" s="1"/>
  <c r="W25" i="4"/>
  <c r="V25" i="4"/>
  <c r="C26" i="11"/>
  <c r="D26" i="11" s="1"/>
  <c r="K26" i="9"/>
  <c r="E25" i="23" s="1"/>
  <c r="L26" i="9"/>
  <c r="J13" i="10"/>
  <c r="G13" i="10"/>
  <c r="I13" i="10" s="1"/>
  <c r="W12" i="4"/>
  <c r="V12" i="4"/>
  <c r="C13" i="11"/>
  <c r="D13" i="11" s="1"/>
  <c r="L13" i="9"/>
  <c r="K13" i="9"/>
  <c r="E12" i="23" s="1"/>
  <c r="J29" i="10"/>
  <c r="G29" i="10"/>
  <c r="I29" i="10" s="1"/>
  <c r="W28" i="4"/>
  <c r="V28" i="4"/>
  <c r="C29" i="11"/>
  <c r="D29" i="11" s="1"/>
  <c r="L29" i="9"/>
  <c r="K29" i="9"/>
  <c r="E28" i="23" s="1"/>
  <c r="D45" i="7"/>
  <c r="G45" i="7"/>
  <c r="G46" i="7" s="1"/>
  <c r="J37" i="7"/>
  <c r="J12" i="10"/>
  <c r="G12" i="10"/>
  <c r="I12" i="10" s="1"/>
  <c r="W11" i="4"/>
  <c r="V11" i="4"/>
  <c r="C12" i="11"/>
  <c r="D12" i="11" s="1"/>
  <c r="K12" i="9"/>
  <c r="E11" i="23" s="1"/>
  <c r="L12" i="9"/>
  <c r="J28" i="10"/>
  <c r="G28" i="10"/>
  <c r="I28" i="10" s="1"/>
  <c r="W27" i="4"/>
  <c r="V27" i="4"/>
  <c r="C28" i="11"/>
  <c r="D28" i="11" s="1"/>
  <c r="K28" i="9"/>
  <c r="E27" i="23" s="1"/>
  <c r="L28" i="9"/>
  <c r="J19" i="10"/>
  <c r="G19" i="10"/>
  <c r="I19" i="10" s="1"/>
  <c r="W18" i="4"/>
  <c r="V18" i="4"/>
  <c r="C19" i="11"/>
  <c r="D19" i="11" s="1"/>
  <c r="L19" i="9"/>
  <c r="K19" i="9"/>
  <c r="E18" i="23" s="1"/>
  <c r="J35" i="10"/>
  <c r="G35" i="10"/>
  <c r="I35" i="10" s="1"/>
  <c r="W34" i="4"/>
  <c r="V34" i="4"/>
  <c r="C35" i="11"/>
  <c r="D35" i="11" s="1"/>
  <c r="L35" i="9"/>
  <c r="K35" i="9"/>
  <c r="E34" i="23" s="1"/>
  <c r="J22" i="10"/>
  <c r="G22" i="10"/>
  <c r="I22" i="10" s="1"/>
  <c r="W21" i="4"/>
  <c r="V21" i="4"/>
  <c r="C22" i="11"/>
  <c r="D22" i="11" s="1"/>
  <c r="K22" i="9"/>
  <c r="E21" i="23" s="1"/>
  <c r="L22" i="9"/>
  <c r="J9" i="10"/>
  <c r="G9" i="10"/>
  <c r="I9" i="10" s="1"/>
  <c r="W8" i="4"/>
  <c r="V8" i="4"/>
  <c r="C9" i="11"/>
  <c r="D9" i="11" s="1"/>
  <c r="L9" i="9"/>
  <c r="K9" i="9"/>
  <c r="E8" i="23" s="1"/>
  <c r="J25" i="10"/>
  <c r="G25" i="10"/>
  <c r="I25" i="10" s="1"/>
  <c r="W24" i="4"/>
  <c r="V24" i="4"/>
  <c r="C25" i="11"/>
  <c r="D25" i="11" s="1"/>
  <c r="L25" i="9"/>
  <c r="K25" i="9"/>
  <c r="E24" i="23" s="1"/>
  <c r="J8" i="10"/>
  <c r="G8" i="10"/>
  <c r="I8" i="10" s="1"/>
  <c r="W7" i="4"/>
  <c r="V7" i="4"/>
  <c r="C8" i="11"/>
  <c r="D8" i="11" s="1"/>
  <c r="K8" i="9"/>
  <c r="E7" i="23" s="1"/>
  <c r="L8" i="9"/>
  <c r="J24" i="10"/>
  <c r="G24" i="10"/>
  <c r="I24" i="10" s="1"/>
  <c r="W23" i="4"/>
  <c r="V23" i="4"/>
  <c r="C24" i="11"/>
  <c r="D24" i="11" s="1"/>
  <c r="K24" i="9"/>
  <c r="E23" i="23" s="1"/>
  <c r="L24" i="9"/>
  <c r="A13" i="2"/>
  <c r="A11" i="13"/>
  <c r="A11" i="12"/>
  <c r="A11" i="11"/>
  <c r="A11" i="10"/>
  <c r="A11" i="9"/>
  <c r="A11" i="7"/>
  <c r="A11" i="18"/>
  <c r="A11" i="17"/>
  <c r="A11" i="16"/>
  <c r="A11" i="15"/>
  <c r="A11" i="14"/>
  <c r="A10" i="4"/>
  <c r="A11" i="3"/>
  <c r="A11" i="5"/>
  <c r="H43" i="7"/>
  <c r="E40" i="5"/>
  <c r="F43" i="5" s="1"/>
  <c r="F46" i="5" s="1"/>
  <c r="D40" i="15"/>
  <c r="M28" i="7"/>
  <c r="N28" i="7" s="1"/>
  <c r="D27" i="21" s="1"/>
  <c r="M31" i="9"/>
  <c r="N31" i="9" s="1"/>
  <c r="E30" i="21" s="1"/>
  <c r="M35" i="9"/>
  <c r="N35" i="9" s="1"/>
  <c r="E34" i="21" s="1"/>
  <c r="M29" i="9"/>
  <c r="N29" i="9" s="1"/>
  <c r="E28" i="21" s="1"/>
  <c r="M33" i="9"/>
  <c r="N33" i="9" s="1"/>
  <c r="E32" i="21" s="1"/>
  <c r="M26" i="7"/>
  <c r="N26" i="7" s="1"/>
  <c r="D25" i="21" s="1"/>
  <c r="M30" i="7"/>
  <c r="N30" i="7" s="1"/>
  <c r="D29" i="21" s="1"/>
  <c r="M34" i="7"/>
  <c r="N34" i="7" s="1"/>
  <c r="D33" i="21" s="1"/>
  <c r="M32" i="7"/>
  <c r="N32" i="7" s="1"/>
  <c r="D31" i="21" s="1"/>
  <c r="M8" i="7"/>
  <c r="N8" i="7" s="1"/>
  <c r="D7" i="21" s="1"/>
  <c r="M12" i="7"/>
  <c r="N12" i="7" s="1"/>
  <c r="D11" i="21" s="1"/>
  <c r="M16" i="7"/>
  <c r="N16" i="7" s="1"/>
  <c r="D15" i="21" s="1"/>
  <c r="M20" i="7"/>
  <c r="N20" i="7" s="1"/>
  <c r="D19" i="21" s="1"/>
  <c r="M24" i="7"/>
  <c r="N24" i="7" s="1"/>
  <c r="D23" i="21" s="1"/>
  <c r="M36" i="7"/>
  <c r="N36" i="7" s="1"/>
  <c r="D35" i="21" s="1"/>
  <c r="M11" i="9"/>
  <c r="N11" i="9" s="1"/>
  <c r="E10" i="21" s="1"/>
  <c r="M19" i="9"/>
  <c r="N19" i="9" s="1"/>
  <c r="E18" i="21" s="1"/>
  <c r="M27" i="9"/>
  <c r="N27" i="9" s="1"/>
  <c r="E26" i="21" s="1"/>
  <c r="M9" i="9"/>
  <c r="N9" i="9" s="1"/>
  <c r="E8" i="21" s="1"/>
  <c r="M17" i="9"/>
  <c r="N17" i="9" s="1"/>
  <c r="E16" i="21" s="1"/>
  <c r="M25" i="9"/>
  <c r="N25" i="9" s="1"/>
  <c r="E24" i="21" s="1"/>
  <c r="M15" i="9"/>
  <c r="N15" i="9" s="1"/>
  <c r="E14" i="21" s="1"/>
  <c r="M23" i="9"/>
  <c r="N23" i="9" s="1"/>
  <c r="E22" i="21" s="1"/>
  <c r="M13" i="9"/>
  <c r="N13" i="9" s="1"/>
  <c r="E12" i="21" s="1"/>
  <c r="M21" i="9"/>
  <c r="N21" i="9" s="1"/>
  <c r="E20" i="21" s="1"/>
  <c r="M10" i="7"/>
  <c r="N10" i="7" s="1"/>
  <c r="D9" i="21" s="1"/>
  <c r="M14" i="7"/>
  <c r="N14" i="7" s="1"/>
  <c r="D13" i="21" s="1"/>
  <c r="M18" i="7"/>
  <c r="N18" i="7" s="1"/>
  <c r="D17" i="21" s="1"/>
  <c r="M22" i="7"/>
  <c r="N22" i="7" s="1"/>
  <c r="D21" i="21" s="1"/>
  <c r="M7" i="7"/>
  <c r="D40" i="16"/>
  <c r="D40" i="17"/>
  <c r="D40" i="11"/>
  <c r="D40" i="7"/>
  <c r="E40" i="9"/>
  <c r="F43" i="9" s="1"/>
  <c r="F46" i="9" s="1"/>
  <c r="D40" i="13"/>
  <c r="D40" i="10"/>
  <c r="D40" i="14"/>
  <c r="E40" i="12"/>
  <c r="F43" i="12" s="1"/>
  <c r="D46" i="5"/>
  <c r="H45" i="5"/>
  <c r="C46" i="5"/>
  <c r="M37" i="5"/>
  <c r="N7" i="5"/>
  <c r="N37" i="5" l="1"/>
  <c r="C6" i="21"/>
  <c r="A11" i="23"/>
  <c r="A11" i="21"/>
  <c r="J8" i="11"/>
  <c r="G8" i="11"/>
  <c r="I8" i="11" s="1"/>
  <c r="AA7" i="4"/>
  <c r="Z7" i="4"/>
  <c r="C8" i="12"/>
  <c r="D8" i="12" s="1"/>
  <c r="K8" i="10"/>
  <c r="F7" i="23" s="1"/>
  <c r="L8" i="10"/>
  <c r="J9" i="11"/>
  <c r="G9" i="11"/>
  <c r="I9" i="11" s="1"/>
  <c r="AA8" i="4"/>
  <c r="Z8" i="4"/>
  <c r="C9" i="12"/>
  <c r="D9" i="12" s="1"/>
  <c r="L9" i="10"/>
  <c r="K9" i="10"/>
  <c r="F8" i="23" s="1"/>
  <c r="J35" i="11"/>
  <c r="G35" i="11"/>
  <c r="I35" i="11" s="1"/>
  <c r="AA34" i="4"/>
  <c r="Z34" i="4"/>
  <c r="C35" i="12"/>
  <c r="D35" i="12" s="1"/>
  <c r="L35" i="10"/>
  <c r="K35" i="10"/>
  <c r="F34" i="23" s="1"/>
  <c r="J28" i="11"/>
  <c r="G28" i="11"/>
  <c r="I28" i="11" s="1"/>
  <c r="AA27" i="4"/>
  <c r="Z27" i="4"/>
  <c r="C28" i="12"/>
  <c r="D28" i="12" s="1"/>
  <c r="K28" i="10"/>
  <c r="F27" i="23" s="1"/>
  <c r="L28" i="10"/>
  <c r="H45" i="7"/>
  <c r="D46" i="7"/>
  <c r="J13" i="11"/>
  <c r="G13" i="11"/>
  <c r="I13" i="11" s="1"/>
  <c r="AA12" i="4"/>
  <c r="Z12" i="4"/>
  <c r="C13" i="12"/>
  <c r="D13" i="12" s="1"/>
  <c r="L13" i="10"/>
  <c r="K13" i="10"/>
  <c r="F12" i="23" s="1"/>
  <c r="J10" i="11"/>
  <c r="G10" i="11"/>
  <c r="I10" i="11" s="1"/>
  <c r="AA9" i="4"/>
  <c r="Z9" i="4"/>
  <c r="C10" i="12"/>
  <c r="D10" i="12" s="1"/>
  <c r="K10" i="10"/>
  <c r="F9" i="23" s="1"/>
  <c r="L10" i="10"/>
  <c r="J32" i="11"/>
  <c r="G32" i="11"/>
  <c r="I32" i="11" s="1"/>
  <c r="AA31" i="4"/>
  <c r="Z31" i="4"/>
  <c r="C32" i="12"/>
  <c r="D32" i="12" s="1"/>
  <c r="K32" i="10"/>
  <c r="F31" i="23" s="1"/>
  <c r="L32" i="10"/>
  <c r="J33" i="11"/>
  <c r="G33" i="11"/>
  <c r="I33" i="11" s="1"/>
  <c r="AA32" i="4"/>
  <c r="Z32" i="4"/>
  <c r="C33" i="12"/>
  <c r="D33" i="12" s="1"/>
  <c r="L33" i="10"/>
  <c r="K33" i="10"/>
  <c r="F32" i="23" s="1"/>
  <c r="J30" i="11"/>
  <c r="G30" i="11"/>
  <c r="I30" i="11" s="1"/>
  <c r="AA29" i="4"/>
  <c r="Z29" i="4"/>
  <c r="C30" i="12"/>
  <c r="D30" i="12" s="1"/>
  <c r="K30" i="10"/>
  <c r="F29" i="23" s="1"/>
  <c r="L30" i="10"/>
  <c r="J27" i="11"/>
  <c r="G27" i="11"/>
  <c r="I27" i="11" s="1"/>
  <c r="AA26" i="4"/>
  <c r="Z26" i="4"/>
  <c r="C27" i="12"/>
  <c r="D27" i="12" s="1"/>
  <c r="L27" i="10"/>
  <c r="K27" i="10"/>
  <c r="F26" i="23" s="1"/>
  <c r="J36" i="11"/>
  <c r="G36" i="11"/>
  <c r="I36" i="11" s="1"/>
  <c r="AA35" i="4"/>
  <c r="Z35" i="4"/>
  <c r="C36" i="12"/>
  <c r="D36" i="12" s="1"/>
  <c r="K36" i="10"/>
  <c r="F35" i="23" s="1"/>
  <c r="L36" i="10"/>
  <c r="G37" i="9"/>
  <c r="C44" i="9" s="1"/>
  <c r="H44" i="9" s="1"/>
  <c r="I7" i="9"/>
  <c r="I37" i="9" s="1"/>
  <c r="C43" i="9" s="1"/>
  <c r="K7" i="9"/>
  <c r="L7" i="9"/>
  <c r="D7" i="11"/>
  <c r="C37" i="11"/>
  <c r="Z6" i="4"/>
  <c r="C7" i="12"/>
  <c r="AA6" i="4"/>
  <c r="J34" i="11"/>
  <c r="G34" i="11"/>
  <c r="I34" i="11" s="1"/>
  <c r="AA33" i="4"/>
  <c r="Z33" i="4"/>
  <c r="C34" i="12"/>
  <c r="D34" i="12" s="1"/>
  <c r="K34" i="10"/>
  <c r="F33" i="23" s="1"/>
  <c r="L34" i="10"/>
  <c r="J31" i="11"/>
  <c r="G31" i="11"/>
  <c r="I31" i="11" s="1"/>
  <c r="AA30" i="4"/>
  <c r="Z30" i="4"/>
  <c r="C31" i="12"/>
  <c r="D31" i="12" s="1"/>
  <c r="L31" i="10"/>
  <c r="K31" i="10"/>
  <c r="F30" i="23" s="1"/>
  <c r="H46" i="7"/>
  <c r="J24" i="11"/>
  <c r="G24" i="11"/>
  <c r="I24" i="11" s="1"/>
  <c r="AA23" i="4"/>
  <c r="Z23" i="4"/>
  <c r="C24" i="12"/>
  <c r="D24" i="12" s="1"/>
  <c r="K24" i="10"/>
  <c r="F23" i="23" s="1"/>
  <c r="L24" i="10"/>
  <c r="J25" i="11"/>
  <c r="G25" i="11"/>
  <c r="I25" i="11" s="1"/>
  <c r="AA24" i="4"/>
  <c r="Z24" i="4"/>
  <c r="C25" i="12"/>
  <c r="D25" i="12" s="1"/>
  <c r="L25" i="10"/>
  <c r="K25" i="10"/>
  <c r="F24" i="23" s="1"/>
  <c r="J22" i="11"/>
  <c r="G22" i="11"/>
  <c r="I22" i="11" s="1"/>
  <c r="AA21" i="4"/>
  <c r="Z21" i="4"/>
  <c r="C22" i="12"/>
  <c r="D22" i="12" s="1"/>
  <c r="K22" i="10"/>
  <c r="F21" i="23" s="1"/>
  <c r="L22" i="10"/>
  <c r="J19" i="11"/>
  <c r="G19" i="11"/>
  <c r="I19" i="11" s="1"/>
  <c r="AA18" i="4"/>
  <c r="Z18" i="4"/>
  <c r="C19" i="12"/>
  <c r="D19" i="12" s="1"/>
  <c r="L19" i="10"/>
  <c r="K19" i="10"/>
  <c r="F18" i="23" s="1"/>
  <c r="J12" i="11"/>
  <c r="G12" i="11"/>
  <c r="I12" i="11" s="1"/>
  <c r="AA11" i="4"/>
  <c r="Z11" i="4"/>
  <c r="C12" i="12"/>
  <c r="D12" i="12" s="1"/>
  <c r="K12" i="10"/>
  <c r="F11" i="23" s="1"/>
  <c r="L12" i="10"/>
  <c r="J29" i="11"/>
  <c r="G29" i="11"/>
  <c r="I29" i="11" s="1"/>
  <c r="AA28" i="4"/>
  <c r="Z28" i="4"/>
  <c r="C29" i="12"/>
  <c r="D29" i="12" s="1"/>
  <c r="L29" i="10"/>
  <c r="K29" i="10"/>
  <c r="F28" i="23" s="1"/>
  <c r="J26" i="11"/>
  <c r="G26" i="11"/>
  <c r="I26" i="11" s="1"/>
  <c r="AA25" i="4"/>
  <c r="Z25" i="4"/>
  <c r="C26" i="12"/>
  <c r="D26" i="12" s="1"/>
  <c r="K26" i="10"/>
  <c r="F25" i="23" s="1"/>
  <c r="L26" i="10"/>
  <c r="J23" i="11"/>
  <c r="G23" i="11"/>
  <c r="I23" i="11" s="1"/>
  <c r="AA22" i="4"/>
  <c r="Z22" i="4"/>
  <c r="C23" i="12"/>
  <c r="D23" i="12" s="1"/>
  <c r="L23" i="10"/>
  <c r="K23" i="10"/>
  <c r="F22" i="23" s="1"/>
  <c r="J16" i="11"/>
  <c r="G16" i="11"/>
  <c r="I16" i="11" s="1"/>
  <c r="AA15" i="4"/>
  <c r="Z15" i="4"/>
  <c r="C16" i="12"/>
  <c r="D16" i="12" s="1"/>
  <c r="K16" i="10"/>
  <c r="F15" i="23" s="1"/>
  <c r="L16" i="10"/>
  <c r="J17" i="11"/>
  <c r="G17" i="11"/>
  <c r="I17" i="11" s="1"/>
  <c r="AA16" i="4"/>
  <c r="Z16" i="4"/>
  <c r="C17" i="12"/>
  <c r="D17" i="12" s="1"/>
  <c r="L17" i="10"/>
  <c r="K17" i="10"/>
  <c r="F16" i="23" s="1"/>
  <c r="J14" i="11"/>
  <c r="G14" i="11"/>
  <c r="I14" i="11" s="1"/>
  <c r="AA13" i="4"/>
  <c r="Z13" i="4"/>
  <c r="C14" i="12"/>
  <c r="D14" i="12" s="1"/>
  <c r="K14" i="10"/>
  <c r="F13" i="23" s="1"/>
  <c r="L14" i="10"/>
  <c r="J11" i="11"/>
  <c r="G11" i="11"/>
  <c r="I11" i="11" s="1"/>
  <c r="AA10" i="4"/>
  <c r="Z10" i="4"/>
  <c r="C11" i="12"/>
  <c r="D11" i="12" s="1"/>
  <c r="L11" i="10"/>
  <c r="K11" i="10"/>
  <c r="F10" i="23" s="1"/>
  <c r="J20" i="11"/>
  <c r="G20" i="11"/>
  <c r="I20" i="11" s="1"/>
  <c r="AA19" i="4"/>
  <c r="Z19" i="4"/>
  <c r="C20" i="12"/>
  <c r="D20" i="12" s="1"/>
  <c r="K20" i="10"/>
  <c r="F19" i="23" s="1"/>
  <c r="L20" i="10"/>
  <c r="D45" i="9"/>
  <c r="G45" i="9"/>
  <c r="G46" i="9" s="1"/>
  <c r="J37" i="10"/>
  <c r="J7" i="10"/>
  <c r="G7" i="10"/>
  <c r="D37" i="10"/>
  <c r="C40" i="10" s="1"/>
  <c r="J21" i="11"/>
  <c r="G21" i="11"/>
  <c r="I21" i="11" s="1"/>
  <c r="AA20" i="4"/>
  <c r="Z20" i="4"/>
  <c r="C21" i="12"/>
  <c r="D21" i="12" s="1"/>
  <c r="L21" i="10"/>
  <c r="K21" i="10"/>
  <c r="F20" i="23" s="1"/>
  <c r="J18" i="11"/>
  <c r="G18" i="11"/>
  <c r="I18" i="11" s="1"/>
  <c r="AA17" i="4"/>
  <c r="Z17" i="4"/>
  <c r="C18" i="12"/>
  <c r="D18" i="12" s="1"/>
  <c r="K18" i="10"/>
  <c r="F17" i="23" s="1"/>
  <c r="L18" i="10"/>
  <c r="J15" i="11"/>
  <c r="G15" i="11"/>
  <c r="I15" i="11" s="1"/>
  <c r="AA14" i="4"/>
  <c r="Z14" i="4"/>
  <c r="C15" i="12"/>
  <c r="D15" i="12" s="1"/>
  <c r="L15" i="10"/>
  <c r="K15" i="10"/>
  <c r="F14" i="23" s="1"/>
  <c r="A14" i="2"/>
  <c r="A12" i="13"/>
  <c r="A12" i="12"/>
  <c r="A12" i="11"/>
  <c r="A12" i="10"/>
  <c r="A12" i="9"/>
  <c r="A12" i="7"/>
  <c r="A12" i="18"/>
  <c r="A12" i="17"/>
  <c r="A12" i="16"/>
  <c r="A12" i="15"/>
  <c r="A12" i="14"/>
  <c r="A12" i="5"/>
  <c r="A11" i="4"/>
  <c r="A12" i="3"/>
  <c r="K37" i="7"/>
  <c r="H43" i="5"/>
  <c r="H46" i="5" s="1"/>
  <c r="L37" i="7"/>
  <c r="M34" i="9"/>
  <c r="N34" i="9" s="1"/>
  <c r="E33" i="21" s="1"/>
  <c r="M26" i="9"/>
  <c r="N26" i="9" s="1"/>
  <c r="E25" i="21" s="1"/>
  <c r="M29" i="10"/>
  <c r="N29" i="10" s="1"/>
  <c r="F28" i="21" s="1"/>
  <c r="M35" i="10"/>
  <c r="N35" i="10" s="1"/>
  <c r="F34" i="21" s="1"/>
  <c r="M31" i="10"/>
  <c r="N31" i="10" s="1"/>
  <c r="F30" i="21" s="1"/>
  <c r="M22" i="9"/>
  <c r="N22" i="9" s="1"/>
  <c r="E21" i="21" s="1"/>
  <c r="M18" i="9"/>
  <c r="N18" i="9" s="1"/>
  <c r="E17" i="21" s="1"/>
  <c r="M14" i="9"/>
  <c r="N14" i="9" s="1"/>
  <c r="E13" i="21" s="1"/>
  <c r="M10" i="9"/>
  <c r="N10" i="9" s="1"/>
  <c r="E9" i="21" s="1"/>
  <c r="M21" i="10"/>
  <c r="N21" i="10" s="1"/>
  <c r="F20" i="21" s="1"/>
  <c r="M23" i="10"/>
  <c r="N23" i="10" s="1"/>
  <c r="F22" i="21" s="1"/>
  <c r="M15" i="10"/>
  <c r="N15" i="10" s="1"/>
  <c r="F14" i="21" s="1"/>
  <c r="M25" i="10"/>
  <c r="N25" i="10" s="1"/>
  <c r="F24" i="21" s="1"/>
  <c r="M17" i="10"/>
  <c r="N17" i="10" s="1"/>
  <c r="F16" i="21" s="1"/>
  <c r="M27" i="10"/>
  <c r="N27" i="10" s="1"/>
  <c r="F26" i="21" s="1"/>
  <c r="M20" i="9"/>
  <c r="N20" i="9" s="1"/>
  <c r="E19" i="21" s="1"/>
  <c r="M16" i="9"/>
  <c r="N16" i="9" s="1"/>
  <c r="E15" i="21" s="1"/>
  <c r="M12" i="9"/>
  <c r="N12" i="9" s="1"/>
  <c r="E11" i="21" s="1"/>
  <c r="M30" i="9"/>
  <c r="N30" i="9" s="1"/>
  <c r="E29" i="21" s="1"/>
  <c r="M33" i="10"/>
  <c r="N33" i="10" s="1"/>
  <c r="F32" i="21" s="1"/>
  <c r="M32" i="9"/>
  <c r="N32" i="9" s="1"/>
  <c r="E31" i="21" s="1"/>
  <c r="M28" i="9"/>
  <c r="N28" i="9" s="1"/>
  <c r="E27" i="21" s="1"/>
  <c r="M13" i="10"/>
  <c r="N13" i="10" s="1"/>
  <c r="F12" i="21" s="1"/>
  <c r="M9" i="10"/>
  <c r="N9" i="10" s="1"/>
  <c r="F8" i="21" s="1"/>
  <c r="M19" i="10"/>
  <c r="N19" i="10" s="1"/>
  <c r="F18" i="21" s="1"/>
  <c r="M11" i="10"/>
  <c r="N11" i="10" s="1"/>
  <c r="F10" i="21" s="1"/>
  <c r="M36" i="9"/>
  <c r="N36" i="9" s="1"/>
  <c r="E35" i="21" s="1"/>
  <c r="M24" i="9"/>
  <c r="N24" i="9" s="1"/>
  <c r="E23" i="21" s="1"/>
  <c r="M37" i="7"/>
  <c r="N7" i="7"/>
  <c r="F46" i="12"/>
  <c r="N37" i="7" l="1"/>
  <c r="D6" i="21"/>
  <c r="A12" i="23"/>
  <c r="A12" i="21"/>
  <c r="J18" i="12"/>
  <c r="G18" i="12"/>
  <c r="I18" i="12" s="1"/>
  <c r="AE17" i="4"/>
  <c r="AD17" i="4"/>
  <c r="C18" i="13"/>
  <c r="D18" i="13" s="1"/>
  <c r="K18" i="11"/>
  <c r="G17" i="23" s="1"/>
  <c r="L18" i="11"/>
  <c r="G45" i="10"/>
  <c r="G46" i="10" s="1"/>
  <c r="D45" i="10"/>
  <c r="K7" i="10"/>
  <c r="L7" i="10"/>
  <c r="J20" i="12"/>
  <c r="G20" i="12"/>
  <c r="I20" i="12" s="1"/>
  <c r="AE19" i="4"/>
  <c r="AD19" i="4"/>
  <c r="C20" i="13"/>
  <c r="D20" i="13" s="1"/>
  <c r="K20" i="11"/>
  <c r="G19" i="23" s="1"/>
  <c r="L20" i="11"/>
  <c r="J14" i="12"/>
  <c r="G14" i="12"/>
  <c r="I14" i="12" s="1"/>
  <c r="AE13" i="4"/>
  <c r="AD13" i="4"/>
  <c r="C14" i="13"/>
  <c r="D14" i="13" s="1"/>
  <c r="K14" i="11"/>
  <c r="G13" i="23" s="1"/>
  <c r="L14" i="11"/>
  <c r="J16" i="12"/>
  <c r="G16" i="12"/>
  <c r="I16" i="12" s="1"/>
  <c r="AE15" i="4"/>
  <c r="AD15" i="4"/>
  <c r="C16" i="13"/>
  <c r="D16" i="13" s="1"/>
  <c r="K16" i="11"/>
  <c r="G15" i="23" s="1"/>
  <c r="L16" i="11"/>
  <c r="J26" i="12"/>
  <c r="G26" i="12"/>
  <c r="I26" i="12" s="1"/>
  <c r="AE25" i="4"/>
  <c r="AD25" i="4"/>
  <c r="C26" i="13"/>
  <c r="D26" i="13" s="1"/>
  <c r="K26" i="11"/>
  <c r="G25" i="23" s="1"/>
  <c r="L26" i="11"/>
  <c r="J12" i="12"/>
  <c r="G12" i="12"/>
  <c r="I12" i="12" s="1"/>
  <c r="AE11" i="4"/>
  <c r="AD11" i="4"/>
  <c r="C12" i="13"/>
  <c r="D12" i="13" s="1"/>
  <c r="K12" i="11"/>
  <c r="G11" i="23" s="1"/>
  <c r="L12" i="11"/>
  <c r="J22" i="12"/>
  <c r="G22" i="12"/>
  <c r="I22" i="12" s="1"/>
  <c r="AE21" i="4"/>
  <c r="AD21" i="4"/>
  <c r="C22" i="13"/>
  <c r="D22" i="13" s="1"/>
  <c r="K22" i="11"/>
  <c r="G21" i="23" s="1"/>
  <c r="L22" i="11"/>
  <c r="J24" i="12"/>
  <c r="G24" i="12"/>
  <c r="I24" i="12" s="1"/>
  <c r="AE23" i="4"/>
  <c r="AD23" i="4"/>
  <c r="C24" i="13"/>
  <c r="D24" i="13" s="1"/>
  <c r="K24" i="11"/>
  <c r="G23" i="23" s="1"/>
  <c r="L24" i="11"/>
  <c r="J34" i="12"/>
  <c r="G34" i="12"/>
  <c r="I34" i="12" s="1"/>
  <c r="AE33" i="4"/>
  <c r="AD33" i="4"/>
  <c r="C34" i="13"/>
  <c r="D34" i="13" s="1"/>
  <c r="K34" i="11"/>
  <c r="G33" i="23" s="1"/>
  <c r="L34" i="11"/>
  <c r="AD6" i="4"/>
  <c r="C7" i="13"/>
  <c r="AE6" i="4"/>
  <c r="J7" i="11"/>
  <c r="G7" i="11"/>
  <c r="D37" i="11"/>
  <c r="C40" i="11" s="1"/>
  <c r="E6" i="23"/>
  <c r="M7" i="9"/>
  <c r="N7" i="9" s="1"/>
  <c r="E6" i="21" s="1"/>
  <c r="J10" i="12"/>
  <c r="G10" i="12"/>
  <c r="I10" i="12" s="1"/>
  <c r="AE9" i="4"/>
  <c r="AD9" i="4"/>
  <c r="C10" i="13"/>
  <c r="D10" i="13" s="1"/>
  <c r="K10" i="11"/>
  <c r="G9" i="23" s="1"/>
  <c r="L10" i="11"/>
  <c r="J28" i="12"/>
  <c r="G28" i="12"/>
  <c r="I28" i="12" s="1"/>
  <c r="AE27" i="4"/>
  <c r="AD27" i="4"/>
  <c r="C28" i="13"/>
  <c r="D28" i="13" s="1"/>
  <c r="K28" i="11"/>
  <c r="G27" i="23" s="1"/>
  <c r="L28" i="11"/>
  <c r="J35" i="12"/>
  <c r="G35" i="12"/>
  <c r="I35" i="12" s="1"/>
  <c r="AE34" i="4"/>
  <c r="AD34" i="4"/>
  <c r="C35" i="13"/>
  <c r="D35" i="13" s="1"/>
  <c r="L35" i="11"/>
  <c r="K35" i="11"/>
  <c r="G34" i="23" s="1"/>
  <c r="J8" i="12"/>
  <c r="G8" i="12"/>
  <c r="I8" i="12" s="1"/>
  <c r="AE7" i="4"/>
  <c r="AD7" i="4"/>
  <c r="C8" i="13"/>
  <c r="D8" i="13" s="1"/>
  <c r="K8" i="11"/>
  <c r="G7" i="23" s="1"/>
  <c r="L8" i="11"/>
  <c r="J15" i="12"/>
  <c r="G15" i="12"/>
  <c r="I15" i="12" s="1"/>
  <c r="AE14" i="4"/>
  <c r="AD14" i="4"/>
  <c r="C15" i="13"/>
  <c r="D15" i="13" s="1"/>
  <c r="L15" i="11"/>
  <c r="K15" i="11"/>
  <c r="G14" i="23" s="1"/>
  <c r="J21" i="12"/>
  <c r="G21" i="12"/>
  <c r="I21" i="12" s="1"/>
  <c r="AE20" i="4"/>
  <c r="AD20" i="4"/>
  <c r="C21" i="13"/>
  <c r="D21" i="13" s="1"/>
  <c r="L21" i="11"/>
  <c r="K21" i="11"/>
  <c r="G20" i="23" s="1"/>
  <c r="G37" i="10"/>
  <c r="C44" i="10" s="1"/>
  <c r="H44" i="10" s="1"/>
  <c r="I7" i="10"/>
  <c r="I37" i="10" s="1"/>
  <c r="C43" i="10" s="1"/>
  <c r="D46" i="9"/>
  <c r="H45" i="9"/>
  <c r="J11" i="12"/>
  <c r="G11" i="12"/>
  <c r="I11" i="12" s="1"/>
  <c r="AE10" i="4"/>
  <c r="AD10" i="4"/>
  <c r="C11" i="13"/>
  <c r="D11" i="13" s="1"/>
  <c r="L11" i="11"/>
  <c r="K11" i="11"/>
  <c r="G10" i="23" s="1"/>
  <c r="J17" i="12"/>
  <c r="G17" i="12"/>
  <c r="I17" i="12" s="1"/>
  <c r="AE16" i="4"/>
  <c r="AD16" i="4"/>
  <c r="C17" i="13"/>
  <c r="D17" i="13" s="1"/>
  <c r="L17" i="11"/>
  <c r="K17" i="11"/>
  <c r="G16" i="23" s="1"/>
  <c r="J23" i="12"/>
  <c r="G23" i="12"/>
  <c r="I23" i="12" s="1"/>
  <c r="AE22" i="4"/>
  <c r="AD22" i="4"/>
  <c r="C23" i="13"/>
  <c r="D23" i="13" s="1"/>
  <c r="L23" i="11"/>
  <c r="K23" i="11"/>
  <c r="G22" i="23" s="1"/>
  <c r="J29" i="12"/>
  <c r="G29" i="12"/>
  <c r="I29" i="12" s="1"/>
  <c r="AE28" i="4"/>
  <c r="AD28" i="4"/>
  <c r="C29" i="13"/>
  <c r="D29" i="13" s="1"/>
  <c r="L29" i="11"/>
  <c r="K29" i="11"/>
  <c r="G28" i="23" s="1"/>
  <c r="J19" i="12"/>
  <c r="G19" i="12"/>
  <c r="I19" i="12" s="1"/>
  <c r="AE18" i="4"/>
  <c r="AD18" i="4"/>
  <c r="C19" i="13"/>
  <c r="D19" i="13" s="1"/>
  <c r="L19" i="11"/>
  <c r="K19" i="11"/>
  <c r="G18" i="23" s="1"/>
  <c r="J25" i="12"/>
  <c r="G25" i="12"/>
  <c r="I25" i="12" s="1"/>
  <c r="AE24" i="4"/>
  <c r="AD24" i="4"/>
  <c r="C25" i="13"/>
  <c r="D25" i="13" s="1"/>
  <c r="L25" i="11"/>
  <c r="K25" i="11"/>
  <c r="G24" i="23" s="1"/>
  <c r="J31" i="12"/>
  <c r="G31" i="12"/>
  <c r="I31" i="12" s="1"/>
  <c r="AE30" i="4"/>
  <c r="AD30" i="4"/>
  <c r="C31" i="13"/>
  <c r="D31" i="13" s="1"/>
  <c r="L31" i="11"/>
  <c r="K31" i="11"/>
  <c r="G30" i="23" s="1"/>
  <c r="D7" i="12"/>
  <c r="C37" i="12"/>
  <c r="C46" i="9"/>
  <c r="H43" i="9"/>
  <c r="H46" i="9" s="1"/>
  <c r="J36" i="12"/>
  <c r="G36" i="12"/>
  <c r="I36" i="12" s="1"/>
  <c r="AE35" i="4"/>
  <c r="AD35" i="4"/>
  <c r="C36" i="13"/>
  <c r="D36" i="13" s="1"/>
  <c r="K36" i="11"/>
  <c r="G35" i="23" s="1"/>
  <c r="L36" i="11"/>
  <c r="J27" i="12"/>
  <c r="G27" i="12"/>
  <c r="I27" i="12" s="1"/>
  <c r="AE26" i="4"/>
  <c r="AD26" i="4"/>
  <c r="C27" i="13"/>
  <c r="D27" i="13" s="1"/>
  <c r="L27" i="11"/>
  <c r="K27" i="11"/>
  <c r="G26" i="23" s="1"/>
  <c r="J30" i="12"/>
  <c r="G30" i="12"/>
  <c r="I30" i="12" s="1"/>
  <c r="AE29" i="4"/>
  <c r="AD29" i="4"/>
  <c r="C30" i="13"/>
  <c r="D30" i="13" s="1"/>
  <c r="K30" i="11"/>
  <c r="G29" i="23" s="1"/>
  <c r="L30" i="11"/>
  <c r="J33" i="12"/>
  <c r="G33" i="12"/>
  <c r="I33" i="12" s="1"/>
  <c r="AE32" i="4"/>
  <c r="AD32" i="4"/>
  <c r="C33" i="13"/>
  <c r="D33" i="13" s="1"/>
  <c r="L33" i="11"/>
  <c r="K33" i="11"/>
  <c r="G32" i="23" s="1"/>
  <c r="J32" i="12"/>
  <c r="G32" i="12"/>
  <c r="I32" i="12" s="1"/>
  <c r="AE31" i="4"/>
  <c r="AD31" i="4"/>
  <c r="C32" i="13"/>
  <c r="D32" i="13" s="1"/>
  <c r="K32" i="11"/>
  <c r="G31" i="23" s="1"/>
  <c r="L32" i="11"/>
  <c r="J13" i="12"/>
  <c r="G13" i="12"/>
  <c r="I13" i="12" s="1"/>
  <c r="AE12" i="4"/>
  <c r="AD12" i="4"/>
  <c r="C13" i="13"/>
  <c r="D13" i="13" s="1"/>
  <c r="L13" i="11"/>
  <c r="K13" i="11"/>
  <c r="G12" i="23" s="1"/>
  <c r="J9" i="12"/>
  <c r="G9" i="12"/>
  <c r="I9" i="12" s="1"/>
  <c r="AE8" i="4"/>
  <c r="AD8" i="4"/>
  <c r="C9" i="13"/>
  <c r="D9" i="13" s="1"/>
  <c r="L9" i="11"/>
  <c r="K9" i="11"/>
  <c r="G8" i="23" s="1"/>
  <c r="A15" i="2"/>
  <c r="A13" i="13"/>
  <c r="A13" i="12"/>
  <c r="A13" i="11"/>
  <c r="A13" i="10"/>
  <c r="A13" i="9"/>
  <c r="A13" i="7"/>
  <c r="A13" i="18"/>
  <c r="A13" i="17"/>
  <c r="A13" i="16"/>
  <c r="A13" i="15"/>
  <c r="A13" i="14"/>
  <c r="A12" i="4"/>
  <c r="A13" i="3"/>
  <c r="A13" i="5"/>
  <c r="M8" i="9"/>
  <c r="K37" i="9"/>
  <c r="M11" i="11"/>
  <c r="N11" i="11" s="1"/>
  <c r="G10" i="21" s="1"/>
  <c r="M28" i="10"/>
  <c r="N28" i="10" s="1"/>
  <c r="F27" i="21" s="1"/>
  <c r="M32" i="10"/>
  <c r="N32" i="10" s="1"/>
  <c r="F31" i="21" s="1"/>
  <c r="M10" i="10"/>
  <c r="N10" i="10" s="1"/>
  <c r="F9" i="21" s="1"/>
  <c r="M24" i="10"/>
  <c r="N24" i="10" s="1"/>
  <c r="F23" i="21" s="1"/>
  <c r="M36" i="10"/>
  <c r="N36" i="10" s="1"/>
  <c r="F35" i="21" s="1"/>
  <c r="M19" i="11"/>
  <c r="N19" i="11" s="1"/>
  <c r="G18" i="21" s="1"/>
  <c r="M9" i="11"/>
  <c r="N9" i="11" s="1"/>
  <c r="G8" i="21" s="1"/>
  <c r="M13" i="11"/>
  <c r="N13" i="11" s="1"/>
  <c r="G12" i="21" s="1"/>
  <c r="M33" i="11"/>
  <c r="N33" i="11" s="1"/>
  <c r="G32" i="21" s="1"/>
  <c r="M30" i="10"/>
  <c r="N30" i="10" s="1"/>
  <c r="F29" i="21" s="1"/>
  <c r="M34" i="10"/>
  <c r="N34" i="10" s="1"/>
  <c r="F33" i="21" s="1"/>
  <c r="M12" i="10"/>
  <c r="N12" i="10" s="1"/>
  <c r="F11" i="21" s="1"/>
  <c r="M16" i="10"/>
  <c r="N16" i="10" s="1"/>
  <c r="F15" i="21" s="1"/>
  <c r="M20" i="10"/>
  <c r="N20" i="10" s="1"/>
  <c r="F19" i="21" s="1"/>
  <c r="M27" i="11"/>
  <c r="N27" i="11" s="1"/>
  <c r="G26" i="21" s="1"/>
  <c r="M17" i="11"/>
  <c r="N17" i="11" s="1"/>
  <c r="G16" i="21" s="1"/>
  <c r="M25" i="11"/>
  <c r="N25" i="11" s="1"/>
  <c r="G24" i="21" s="1"/>
  <c r="M15" i="11"/>
  <c r="N15" i="11" s="1"/>
  <c r="G14" i="21" s="1"/>
  <c r="M23" i="11"/>
  <c r="N23" i="11" s="1"/>
  <c r="G22" i="21" s="1"/>
  <c r="M21" i="11"/>
  <c r="N21" i="11" s="1"/>
  <c r="G20" i="21" s="1"/>
  <c r="M14" i="10"/>
  <c r="N14" i="10" s="1"/>
  <c r="F13" i="21" s="1"/>
  <c r="M18" i="10"/>
  <c r="N18" i="10" s="1"/>
  <c r="F17" i="21" s="1"/>
  <c r="M22" i="10"/>
  <c r="N22" i="10" s="1"/>
  <c r="F21" i="21" s="1"/>
  <c r="M31" i="11"/>
  <c r="N31" i="11" s="1"/>
  <c r="G30" i="21" s="1"/>
  <c r="M35" i="11"/>
  <c r="N35" i="11" s="1"/>
  <c r="G34" i="21" s="1"/>
  <c r="M29" i="11"/>
  <c r="N29" i="11" s="1"/>
  <c r="G28" i="21" s="1"/>
  <c r="M26" i="10"/>
  <c r="N26" i="10" s="1"/>
  <c r="F25" i="21" s="1"/>
  <c r="L37" i="9"/>
  <c r="A13" i="23" l="1"/>
  <c r="A13" i="21"/>
  <c r="J13" i="13"/>
  <c r="G13" i="13"/>
  <c r="I13" i="13" s="1"/>
  <c r="AI12" i="4"/>
  <c r="AH12" i="4"/>
  <c r="C13" i="14"/>
  <c r="D13" i="14" s="1"/>
  <c r="L13" i="12"/>
  <c r="K13" i="12"/>
  <c r="H12" i="23" s="1"/>
  <c r="O12" i="23" s="1"/>
  <c r="J32" i="13"/>
  <c r="G32" i="13"/>
  <c r="I32" i="13" s="1"/>
  <c r="AI31" i="4"/>
  <c r="AH31" i="4"/>
  <c r="C32" i="14"/>
  <c r="D32" i="14" s="1"/>
  <c r="K32" i="12"/>
  <c r="H31" i="23" s="1"/>
  <c r="L32" i="12"/>
  <c r="J27" i="13"/>
  <c r="G27" i="13"/>
  <c r="I27" i="13" s="1"/>
  <c r="AI26" i="4"/>
  <c r="AH26" i="4"/>
  <c r="C27" i="14"/>
  <c r="D27" i="14" s="1"/>
  <c r="L27" i="12"/>
  <c r="K27" i="12"/>
  <c r="H26" i="23" s="1"/>
  <c r="O26" i="23" s="1"/>
  <c r="J36" i="13"/>
  <c r="G36" i="13"/>
  <c r="I36" i="13" s="1"/>
  <c r="AI35" i="4"/>
  <c r="AH35" i="4"/>
  <c r="C36" i="14"/>
  <c r="D36" i="14" s="1"/>
  <c r="K36" i="12"/>
  <c r="H35" i="23" s="1"/>
  <c r="L36" i="12"/>
  <c r="J25" i="13"/>
  <c r="G25" i="13"/>
  <c r="I25" i="13" s="1"/>
  <c r="AI24" i="4"/>
  <c r="AH24" i="4"/>
  <c r="C25" i="14"/>
  <c r="D25" i="14" s="1"/>
  <c r="L25" i="12"/>
  <c r="K25" i="12"/>
  <c r="H24" i="23" s="1"/>
  <c r="O24" i="23" s="1"/>
  <c r="J19" i="13"/>
  <c r="G19" i="13"/>
  <c r="I19" i="13" s="1"/>
  <c r="AI18" i="4"/>
  <c r="AH18" i="4"/>
  <c r="C19" i="14"/>
  <c r="D19" i="14" s="1"/>
  <c r="L19" i="12"/>
  <c r="K19" i="12"/>
  <c r="H18" i="23" s="1"/>
  <c r="J29" i="13"/>
  <c r="G29" i="13"/>
  <c r="I29" i="13" s="1"/>
  <c r="AI28" i="4"/>
  <c r="AH28" i="4"/>
  <c r="C29" i="14"/>
  <c r="D29" i="14" s="1"/>
  <c r="L29" i="12"/>
  <c r="K29" i="12"/>
  <c r="H28" i="23" s="1"/>
  <c r="O28" i="23" s="1"/>
  <c r="J23" i="13"/>
  <c r="G23" i="13"/>
  <c r="I23" i="13" s="1"/>
  <c r="AI22" i="4"/>
  <c r="AH22" i="4"/>
  <c r="C23" i="14"/>
  <c r="D23" i="14" s="1"/>
  <c r="L23" i="12"/>
  <c r="K23" i="12"/>
  <c r="H22" i="23" s="1"/>
  <c r="O22" i="23" s="1"/>
  <c r="J17" i="13"/>
  <c r="G17" i="13"/>
  <c r="I17" i="13" s="1"/>
  <c r="AI16" i="4"/>
  <c r="AH16" i="4"/>
  <c r="C17" i="14"/>
  <c r="D17" i="14" s="1"/>
  <c r="L17" i="12"/>
  <c r="K17" i="12"/>
  <c r="H16" i="23" s="1"/>
  <c r="O16" i="23" s="1"/>
  <c r="J11" i="13"/>
  <c r="G11" i="13"/>
  <c r="I11" i="13" s="1"/>
  <c r="AI10" i="4"/>
  <c r="AH10" i="4"/>
  <c r="C11" i="14"/>
  <c r="D11" i="14" s="1"/>
  <c r="L11" i="12"/>
  <c r="K11" i="12"/>
  <c r="H10" i="23" s="1"/>
  <c r="O10" i="23" s="1"/>
  <c r="J15" i="13"/>
  <c r="G15" i="13"/>
  <c r="I15" i="13" s="1"/>
  <c r="AI14" i="4"/>
  <c r="AH14" i="4"/>
  <c r="C15" i="14"/>
  <c r="D15" i="14" s="1"/>
  <c r="L15" i="12"/>
  <c r="K15" i="12"/>
  <c r="H14" i="23" s="1"/>
  <c r="G37" i="11"/>
  <c r="C44" i="11" s="1"/>
  <c r="H44" i="11" s="1"/>
  <c r="I7" i="11"/>
  <c r="I37" i="11" s="1"/>
  <c r="C43" i="11" s="1"/>
  <c r="AI6" i="4"/>
  <c r="AH6" i="4"/>
  <c r="C7" i="14"/>
  <c r="J24" i="13"/>
  <c r="G24" i="13"/>
  <c r="I24" i="13" s="1"/>
  <c r="AI23" i="4"/>
  <c r="AH23" i="4"/>
  <c r="C24" i="14"/>
  <c r="D24" i="14" s="1"/>
  <c r="K24" i="12"/>
  <c r="H23" i="23" s="1"/>
  <c r="O23" i="23" s="1"/>
  <c r="L24" i="12"/>
  <c r="J12" i="13"/>
  <c r="G12" i="13"/>
  <c r="I12" i="13" s="1"/>
  <c r="AI11" i="4"/>
  <c r="AH11" i="4"/>
  <c r="C12" i="14"/>
  <c r="D12" i="14" s="1"/>
  <c r="K12" i="12"/>
  <c r="H11" i="23" s="1"/>
  <c r="O11" i="23" s="1"/>
  <c r="L12" i="12"/>
  <c r="J16" i="13"/>
  <c r="G16" i="13"/>
  <c r="I16" i="13" s="1"/>
  <c r="AI15" i="4"/>
  <c r="AH15" i="4"/>
  <c r="C16" i="14"/>
  <c r="D16" i="14" s="1"/>
  <c r="K16" i="12"/>
  <c r="H15" i="23" s="1"/>
  <c r="O15" i="23" s="1"/>
  <c r="L16" i="12"/>
  <c r="J20" i="13"/>
  <c r="G20" i="13"/>
  <c r="I20" i="13" s="1"/>
  <c r="AI19" i="4"/>
  <c r="AH19" i="4"/>
  <c r="C20" i="14"/>
  <c r="D20" i="14" s="1"/>
  <c r="K20" i="12"/>
  <c r="H19" i="23" s="1"/>
  <c r="L20" i="12"/>
  <c r="F6" i="23"/>
  <c r="K37" i="10"/>
  <c r="M7" i="10"/>
  <c r="N7" i="10" s="1"/>
  <c r="F6" i="21" s="1"/>
  <c r="J9" i="13"/>
  <c r="G9" i="13"/>
  <c r="I9" i="13" s="1"/>
  <c r="AI8" i="4"/>
  <c r="AH8" i="4"/>
  <c r="C9" i="14"/>
  <c r="D9" i="14" s="1"/>
  <c r="L9" i="12"/>
  <c r="K9" i="12"/>
  <c r="H8" i="23" s="1"/>
  <c r="O31" i="23"/>
  <c r="J33" i="13"/>
  <c r="G33" i="13"/>
  <c r="I33" i="13" s="1"/>
  <c r="AI32" i="4"/>
  <c r="AH32" i="4"/>
  <c r="C33" i="14"/>
  <c r="D33" i="14" s="1"/>
  <c r="L33" i="12"/>
  <c r="K33" i="12"/>
  <c r="H32" i="23" s="1"/>
  <c r="J30" i="13"/>
  <c r="G30" i="13"/>
  <c r="I30" i="13" s="1"/>
  <c r="AI29" i="4"/>
  <c r="AH29" i="4"/>
  <c r="C30" i="14"/>
  <c r="D30" i="14" s="1"/>
  <c r="K30" i="12"/>
  <c r="H29" i="23" s="1"/>
  <c r="O29" i="23" s="1"/>
  <c r="L30" i="12"/>
  <c r="O35" i="23"/>
  <c r="J7" i="12"/>
  <c r="G7" i="12"/>
  <c r="D37" i="12"/>
  <c r="C40" i="12" s="1"/>
  <c r="J31" i="13"/>
  <c r="G31" i="13"/>
  <c r="I31" i="13" s="1"/>
  <c r="AI30" i="4"/>
  <c r="AH30" i="4"/>
  <c r="C31" i="14"/>
  <c r="D31" i="14" s="1"/>
  <c r="L31" i="12"/>
  <c r="K31" i="12"/>
  <c r="H30" i="23" s="1"/>
  <c r="O30" i="23" s="1"/>
  <c r="C46" i="10"/>
  <c r="H43" i="10"/>
  <c r="J21" i="13"/>
  <c r="G21" i="13"/>
  <c r="I21" i="13" s="1"/>
  <c r="AI20" i="4"/>
  <c r="AH20" i="4"/>
  <c r="C21" i="14"/>
  <c r="D21" i="14" s="1"/>
  <c r="L21" i="12"/>
  <c r="K21" i="12"/>
  <c r="H20" i="23" s="1"/>
  <c r="J8" i="13"/>
  <c r="G8" i="13"/>
  <c r="I8" i="13" s="1"/>
  <c r="AI7" i="4"/>
  <c r="AH7" i="4"/>
  <c r="C8" i="14"/>
  <c r="D8" i="14" s="1"/>
  <c r="K8" i="12"/>
  <c r="H7" i="23" s="1"/>
  <c r="O7" i="23" s="1"/>
  <c r="L8" i="12"/>
  <c r="J35" i="13"/>
  <c r="G35" i="13"/>
  <c r="I35" i="13" s="1"/>
  <c r="AI34" i="4"/>
  <c r="AH34" i="4"/>
  <c r="C35" i="14"/>
  <c r="D35" i="14" s="1"/>
  <c r="L35" i="12"/>
  <c r="K35" i="12"/>
  <c r="H34" i="23" s="1"/>
  <c r="J28" i="13"/>
  <c r="G28" i="13"/>
  <c r="I28" i="13" s="1"/>
  <c r="AI27" i="4"/>
  <c r="AH27" i="4"/>
  <c r="C28" i="14"/>
  <c r="D28" i="14" s="1"/>
  <c r="K28" i="12"/>
  <c r="H27" i="23" s="1"/>
  <c r="O27" i="23" s="1"/>
  <c r="L28" i="12"/>
  <c r="J10" i="13"/>
  <c r="G10" i="13"/>
  <c r="I10" i="13" s="1"/>
  <c r="AI9" i="4"/>
  <c r="AH9" i="4"/>
  <c r="C10" i="14"/>
  <c r="D10" i="14" s="1"/>
  <c r="K10" i="12"/>
  <c r="H9" i="23" s="1"/>
  <c r="O9" i="23" s="1"/>
  <c r="L10" i="12"/>
  <c r="G45" i="11"/>
  <c r="G46" i="11" s="1"/>
  <c r="D45" i="11"/>
  <c r="K7" i="11"/>
  <c r="L7" i="11"/>
  <c r="J37" i="11"/>
  <c r="C37" i="13"/>
  <c r="D7" i="13"/>
  <c r="J34" i="13"/>
  <c r="G34" i="13"/>
  <c r="I34" i="13" s="1"/>
  <c r="AI33" i="4"/>
  <c r="AH33" i="4"/>
  <c r="C34" i="14"/>
  <c r="D34" i="14" s="1"/>
  <c r="K34" i="12"/>
  <c r="H33" i="23" s="1"/>
  <c r="O33" i="23" s="1"/>
  <c r="L34" i="12"/>
  <c r="J22" i="13"/>
  <c r="G22" i="13"/>
  <c r="I22" i="13" s="1"/>
  <c r="AI21" i="4"/>
  <c r="AH21" i="4"/>
  <c r="C22" i="14"/>
  <c r="D22" i="14" s="1"/>
  <c r="K22" i="12"/>
  <c r="H21" i="23" s="1"/>
  <c r="L22" i="12"/>
  <c r="J26" i="13"/>
  <c r="G26" i="13"/>
  <c r="I26" i="13" s="1"/>
  <c r="AI25" i="4"/>
  <c r="AH25" i="4"/>
  <c r="C26" i="14"/>
  <c r="D26" i="14" s="1"/>
  <c r="K26" i="12"/>
  <c r="H25" i="23" s="1"/>
  <c r="L26" i="12"/>
  <c r="J14" i="13"/>
  <c r="G14" i="13"/>
  <c r="I14" i="13" s="1"/>
  <c r="AI13" i="4"/>
  <c r="AH13" i="4"/>
  <c r="C14" i="14"/>
  <c r="D14" i="14" s="1"/>
  <c r="K14" i="12"/>
  <c r="H13" i="23" s="1"/>
  <c r="L14" i="12"/>
  <c r="H45" i="10"/>
  <c r="D46" i="10"/>
  <c r="J18" i="13"/>
  <c r="G18" i="13"/>
  <c r="I18" i="13" s="1"/>
  <c r="AI17" i="4"/>
  <c r="AH17" i="4"/>
  <c r="C18" i="14"/>
  <c r="D18" i="14" s="1"/>
  <c r="K18" i="12"/>
  <c r="H17" i="23" s="1"/>
  <c r="O17" i="23" s="1"/>
  <c r="L18" i="12"/>
  <c r="A16" i="2"/>
  <c r="A14" i="13"/>
  <c r="A14" i="12"/>
  <c r="A14" i="11"/>
  <c r="A14" i="10"/>
  <c r="A14" i="9"/>
  <c r="A14" i="7"/>
  <c r="A14" i="18"/>
  <c r="A14" i="17"/>
  <c r="A14" i="16"/>
  <c r="A14" i="15"/>
  <c r="A14" i="14"/>
  <c r="A14" i="5"/>
  <c r="A13" i="4"/>
  <c r="A14" i="3"/>
  <c r="M10" i="11"/>
  <c r="N10" i="11" s="1"/>
  <c r="G9" i="21" s="1"/>
  <c r="M26" i="11"/>
  <c r="N26" i="11" s="1"/>
  <c r="G25" i="21" s="1"/>
  <c r="M29" i="12"/>
  <c r="N29" i="12" s="1"/>
  <c r="H28" i="21" s="1"/>
  <c r="M35" i="12"/>
  <c r="N35" i="12" s="1"/>
  <c r="H34" i="21" s="1"/>
  <c r="M31" i="12"/>
  <c r="N31" i="12" s="1"/>
  <c r="H30" i="21" s="1"/>
  <c r="M22" i="11"/>
  <c r="N22" i="11" s="1"/>
  <c r="G21" i="21" s="1"/>
  <c r="M18" i="11"/>
  <c r="N18" i="11" s="1"/>
  <c r="G17" i="21" s="1"/>
  <c r="M14" i="11"/>
  <c r="N14" i="11" s="1"/>
  <c r="G13" i="21" s="1"/>
  <c r="M21" i="12"/>
  <c r="N21" i="12" s="1"/>
  <c r="H20" i="21" s="1"/>
  <c r="M23" i="12"/>
  <c r="N23" i="12" s="1"/>
  <c r="H22" i="21" s="1"/>
  <c r="M15" i="12"/>
  <c r="N15" i="12" s="1"/>
  <c r="H14" i="21" s="1"/>
  <c r="M25" i="12"/>
  <c r="N25" i="12" s="1"/>
  <c r="H24" i="21" s="1"/>
  <c r="M17" i="12"/>
  <c r="N17" i="12" s="1"/>
  <c r="H16" i="21" s="1"/>
  <c r="M27" i="12"/>
  <c r="N27" i="12" s="1"/>
  <c r="H26" i="21" s="1"/>
  <c r="M20" i="11"/>
  <c r="N20" i="11" s="1"/>
  <c r="G19" i="21" s="1"/>
  <c r="M16" i="11"/>
  <c r="N16" i="11" s="1"/>
  <c r="G15" i="21" s="1"/>
  <c r="M12" i="11"/>
  <c r="N12" i="11" s="1"/>
  <c r="G11" i="21" s="1"/>
  <c r="M34" i="11"/>
  <c r="N34" i="11" s="1"/>
  <c r="G33" i="21" s="1"/>
  <c r="M30" i="11"/>
  <c r="N30" i="11" s="1"/>
  <c r="G29" i="21" s="1"/>
  <c r="M33" i="12"/>
  <c r="N33" i="12" s="1"/>
  <c r="H32" i="21" s="1"/>
  <c r="M13" i="12"/>
  <c r="N13" i="12" s="1"/>
  <c r="H12" i="21" s="1"/>
  <c r="M9" i="12"/>
  <c r="N9" i="12" s="1"/>
  <c r="H8" i="21" s="1"/>
  <c r="M19" i="12"/>
  <c r="N19" i="12" s="1"/>
  <c r="H18" i="21" s="1"/>
  <c r="M36" i="11"/>
  <c r="N36" i="11" s="1"/>
  <c r="G35" i="21" s="1"/>
  <c r="M24" i="11"/>
  <c r="N24" i="11" s="1"/>
  <c r="G23" i="21" s="1"/>
  <c r="M32" i="11"/>
  <c r="N32" i="11" s="1"/>
  <c r="G31" i="21" s="1"/>
  <c r="M28" i="11"/>
  <c r="N28" i="11" s="1"/>
  <c r="G27" i="21" s="1"/>
  <c r="M11" i="12"/>
  <c r="N11" i="12" s="1"/>
  <c r="H10" i="21" s="1"/>
  <c r="N8" i="9"/>
  <c r="M37" i="9"/>
  <c r="L37" i="10"/>
  <c r="L37" i="11"/>
  <c r="M8" i="10"/>
  <c r="N37" i="9" l="1"/>
  <c r="E7" i="21"/>
  <c r="J18" i="14"/>
  <c r="G18" i="14"/>
  <c r="I18" i="14" s="1"/>
  <c r="AM17" i="4"/>
  <c r="AL17" i="4"/>
  <c r="C18" i="15"/>
  <c r="D18" i="15" s="1"/>
  <c r="K18" i="13"/>
  <c r="I17" i="23" s="1"/>
  <c r="L18" i="13"/>
  <c r="O13" i="23"/>
  <c r="J26" i="14"/>
  <c r="G26" i="14"/>
  <c r="I26" i="14" s="1"/>
  <c r="AM25" i="4"/>
  <c r="AL25" i="4"/>
  <c r="C26" i="15"/>
  <c r="D26" i="15" s="1"/>
  <c r="K26" i="13"/>
  <c r="I25" i="23" s="1"/>
  <c r="L26" i="13"/>
  <c r="O21" i="23"/>
  <c r="J34" i="14"/>
  <c r="G34" i="14"/>
  <c r="I34" i="14" s="1"/>
  <c r="AM33" i="4"/>
  <c r="AL33" i="4"/>
  <c r="C34" i="15"/>
  <c r="D34" i="15" s="1"/>
  <c r="K34" i="13"/>
  <c r="I33" i="23" s="1"/>
  <c r="L34" i="13"/>
  <c r="D46" i="11"/>
  <c r="H45" i="11"/>
  <c r="J10" i="14"/>
  <c r="G10" i="14"/>
  <c r="I10" i="14" s="1"/>
  <c r="AM9" i="4"/>
  <c r="AL9" i="4"/>
  <c r="C10" i="15"/>
  <c r="D10" i="15" s="1"/>
  <c r="K10" i="13"/>
  <c r="I9" i="23" s="1"/>
  <c r="L10" i="13"/>
  <c r="O34" i="23"/>
  <c r="J35" i="14"/>
  <c r="G35" i="14"/>
  <c r="I35" i="14" s="1"/>
  <c r="AM34" i="4"/>
  <c r="AL34" i="4"/>
  <c r="C35" i="15"/>
  <c r="D35" i="15" s="1"/>
  <c r="L35" i="13"/>
  <c r="K35" i="13"/>
  <c r="I34" i="23" s="1"/>
  <c r="O20" i="23"/>
  <c r="J21" i="14"/>
  <c r="G21" i="14"/>
  <c r="I21" i="14" s="1"/>
  <c r="AM20" i="4"/>
  <c r="AL20" i="4"/>
  <c r="C21" i="15"/>
  <c r="D21" i="15" s="1"/>
  <c r="L21" i="13"/>
  <c r="K21" i="13"/>
  <c r="I20" i="23" s="1"/>
  <c r="D45" i="12"/>
  <c r="G45" i="12"/>
  <c r="G46" i="12" s="1"/>
  <c r="K7" i="12"/>
  <c r="H6" i="23" s="1"/>
  <c r="J37" i="12"/>
  <c r="L7" i="12"/>
  <c r="J30" i="14"/>
  <c r="G30" i="14"/>
  <c r="I30" i="14" s="1"/>
  <c r="AM29" i="4"/>
  <c r="AL29" i="4"/>
  <c r="C30" i="15"/>
  <c r="D30" i="15" s="1"/>
  <c r="K30" i="13"/>
  <c r="I29" i="23" s="1"/>
  <c r="L30" i="13"/>
  <c r="O19" i="23"/>
  <c r="J16" i="14"/>
  <c r="G16" i="14"/>
  <c r="I16" i="14" s="1"/>
  <c r="AM15" i="4"/>
  <c r="AL15" i="4"/>
  <c r="C16" i="15"/>
  <c r="D16" i="15" s="1"/>
  <c r="K16" i="13"/>
  <c r="I15" i="23" s="1"/>
  <c r="L16" i="13"/>
  <c r="J24" i="14"/>
  <c r="G24" i="14"/>
  <c r="I24" i="14" s="1"/>
  <c r="AM23" i="4"/>
  <c r="AL23" i="4"/>
  <c r="C24" i="15"/>
  <c r="D24" i="15" s="1"/>
  <c r="K24" i="13"/>
  <c r="I23" i="23" s="1"/>
  <c r="L24" i="13"/>
  <c r="D7" i="14"/>
  <c r="C37" i="14"/>
  <c r="AM6" i="4"/>
  <c r="AL6" i="4"/>
  <c r="C7" i="15"/>
  <c r="O14" i="23"/>
  <c r="J15" i="14"/>
  <c r="G15" i="14"/>
  <c r="I15" i="14" s="1"/>
  <c r="AM14" i="4"/>
  <c r="AL14" i="4"/>
  <c r="C15" i="15"/>
  <c r="D15" i="15" s="1"/>
  <c r="L15" i="13"/>
  <c r="K15" i="13"/>
  <c r="I14" i="23" s="1"/>
  <c r="J17" i="14"/>
  <c r="G17" i="14"/>
  <c r="I17" i="14" s="1"/>
  <c r="AM16" i="4"/>
  <c r="AL16" i="4"/>
  <c r="C17" i="15"/>
  <c r="D17" i="15" s="1"/>
  <c r="L17" i="13"/>
  <c r="K17" i="13"/>
  <c r="I16" i="23" s="1"/>
  <c r="J29" i="14"/>
  <c r="G29" i="14"/>
  <c r="I29" i="14" s="1"/>
  <c r="AM28" i="4"/>
  <c r="AL28" i="4"/>
  <c r="C29" i="15"/>
  <c r="D29" i="15" s="1"/>
  <c r="L29" i="13"/>
  <c r="K29" i="13"/>
  <c r="I28" i="23" s="1"/>
  <c r="J25" i="14"/>
  <c r="G25" i="14"/>
  <c r="I25" i="14" s="1"/>
  <c r="AM24" i="4"/>
  <c r="AL24" i="4"/>
  <c r="C25" i="15"/>
  <c r="D25" i="15" s="1"/>
  <c r="L25" i="13"/>
  <c r="K25" i="13"/>
  <c r="I24" i="23" s="1"/>
  <c r="J27" i="14"/>
  <c r="G27" i="14"/>
  <c r="I27" i="14" s="1"/>
  <c r="AM26" i="4"/>
  <c r="AL26" i="4"/>
  <c r="C27" i="15"/>
  <c r="D27" i="15" s="1"/>
  <c r="L27" i="13"/>
  <c r="K27" i="13"/>
  <c r="I26" i="23" s="1"/>
  <c r="J32" i="14"/>
  <c r="G32" i="14"/>
  <c r="I32" i="14" s="1"/>
  <c r="AM31" i="4"/>
  <c r="AL31" i="4"/>
  <c r="C32" i="15"/>
  <c r="D32" i="15" s="1"/>
  <c r="K32" i="13"/>
  <c r="I31" i="23" s="1"/>
  <c r="L32" i="13"/>
  <c r="A14" i="23"/>
  <c r="A14" i="21"/>
  <c r="J14" i="14"/>
  <c r="G14" i="14"/>
  <c r="I14" i="14" s="1"/>
  <c r="AM13" i="4"/>
  <c r="AL13" i="4"/>
  <c r="C14" i="15"/>
  <c r="D14" i="15" s="1"/>
  <c r="K14" i="13"/>
  <c r="I13" i="23" s="1"/>
  <c r="L14" i="13"/>
  <c r="O25" i="23"/>
  <c r="J22" i="14"/>
  <c r="G22" i="14"/>
  <c r="I22" i="14" s="1"/>
  <c r="AM21" i="4"/>
  <c r="AL21" i="4"/>
  <c r="C22" i="15"/>
  <c r="D22" i="15" s="1"/>
  <c r="K22" i="13"/>
  <c r="I21" i="23" s="1"/>
  <c r="L22" i="13"/>
  <c r="J7" i="13"/>
  <c r="G7" i="13"/>
  <c r="D37" i="13"/>
  <c r="C40" i="13" s="1"/>
  <c r="G6" i="23"/>
  <c r="O6" i="23" s="1"/>
  <c r="M7" i="11"/>
  <c r="N7" i="11" s="1"/>
  <c r="G6" i="21" s="1"/>
  <c r="J28" i="14"/>
  <c r="G28" i="14"/>
  <c r="I28" i="14" s="1"/>
  <c r="AM27" i="4"/>
  <c r="AL27" i="4"/>
  <c r="C28" i="15"/>
  <c r="D28" i="15" s="1"/>
  <c r="K28" i="13"/>
  <c r="I27" i="23" s="1"/>
  <c r="L28" i="13"/>
  <c r="J8" i="14"/>
  <c r="G8" i="14"/>
  <c r="I8" i="14" s="1"/>
  <c r="AM7" i="4"/>
  <c r="AL7" i="4"/>
  <c r="C8" i="15"/>
  <c r="D8" i="15" s="1"/>
  <c r="K8" i="13"/>
  <c r="I7" i="23" s="1"/>
  <c r="L8" i="13"/>
  <c r="H46" i="10"/>
  <c r="J31" i="14"/>
  <c r="G31" i="14"/>
  <c r="I31" i="14" s="1"/>
  <c r="AM30" i="4"/>
  <c r="AL30" i="4"/>
  <c r="C31" i="15"/>
  <c r="D31" i="15" s="1"/>
  <c r="L31" i="13"/>
  <c r="K31" i="13"/>
  <c r="I30" i="23" s="1"/>
  <c r="G37" i="12"/>
  <c r="C44" i="12" s="1"/>
  <c r="H44" i="12" s="1"/>
  <c r="I7" i="12"/>
  <c r="I37" i="12" s="1"/>
  <c r="C43" i="12" s="1"/>
  <c r="M7" i="12"/>
  <c r="N7" i="12" s="1"/>
  <c r="H6" i="21" s="1"/>
  <c r="O32" i="23"/>
  <c r="J33" i="14"/>
  <c r="G33" i="14"/>
  <c r="I33" i="14" s="1"/>
  <c r="AM32" i="4"/>
  <c r="AL32" i="4"/>
  <c r="C33" i="15"/>
  <c r="D33" i="15" s="1"/>
  <c r="L33" i="13"/>
  <c r="K33" i="13"/>
  <c r="I32" i="23" s="1"/>
  <c r="O8" i="23"/>
  <c r="J9" i="14"/>
  <c r="G9" i="14"/>
  <c r="I9" i="14" s="1"/>
  <c r="AM8" i="4"/>
  <c r="AL8" i="4"/>
  <c r="C9" i="15"/>
  <c r="D9" i="15" s="1"/>
  <c r="L9" i="13"/>
  <c r="K9" i="13"/>
  <c r="I8" i="23" s="1"/>
  <c r="J20" i="14"/>
  <c r="G20" i="14"/>
  <c r="I20" i="14" s="1"/>
  <c r="AM19" i="4"/>
  <c r="AL19" i="4"/>
  <c r="C20" i="15"/>
  <c r="D20" i="15" s="1"/>
  <c r="K20" i="13"/>
  <c r="I19" i="23" s="1"/>
  <c r="L20" i="13"/>
  <c r="J12" i="14"/>
  <c r="G12" i="14"/>
  <c r="I12" i="14" s="1"/>
  <c r="AM11" i="4"/>
  <c r="AL11" i="4"/>
  <c r="C12" i="15"/>
  <c r="D12" i="15" s="1"/>
  <c r="K12" i="13"/>
  <c r="I11" i="23" s="1"/>
  <c r="L12" i="13"/>
  <c r="C46" i="11"/>
  <c r="H43" i="11"/>
  <c r="H46" i="11" s="1"/>
  <c r="J11" i="14"/>
  <c r="G11" i="14"/>
  <c r="I11" i="14" s="1"/>
  <c r="AM10" i="4"/>
  <c r="AL10" i="4"/>
  <c r="C11" i="15"/>
  <c r="D11" i="15" s="1"/>
  <c r="L11" i="13"/>
  <c r="K11" i="13"/>
  <c r="I10" i="23" s="1"/>
  <c r="J23" i="14"/>
  <c r="G23" i="14"/>
  <c r="I23" i="14" s="1"/>
  <c r="AM22" i="4"/>
  <c r="AL22" i="4"/>
  <c r="C23" i="15"/>
  <c r="D23" i="15" s="1"/>
  <c r="L23" i="13"/>
  <c r="K23" i="13"/>
  <c r="I22" i="23" s="1"/>
  <c r="O18" i="23"/>
  <c r="J19" i="14"/>
  <c r="G19" i="14"/>
  <c r="I19" i="14" s="1"/>
  <c r="AM18" i="4"/>
  <c r="AL18" i="4"/>
  <c r="C19" i="15"/>
  <c r="D19" i="15" s="1"/>
  <c r="L19" i="13"/>
  <c r="K19" i="13"/>
  <c r="I18" i="23" s="1"/>
  <c r="J36" i="14"/>
  <c r="G36" i="14"/>
  <c r="I36" i="14" s="1"/>
  <c r="AM35" i="4"/>
  <c r="AL35" i="4"/>
  <c r="C36" i="15"/>
  <c r="D36" i="15" s="1"/>
  <c r="K36" i="13"/>
  <c r="I35" i="23" s="1"/>
  <c r="L36" i="13"/>
  <c r="J13" i="14"/>
  <c r="G13" i="14"/>
  <c r="I13" i="14" s="1"/>
  <c r="AM12" i="4"/>
  <c r="AL12" i="4"/>
  <c r="C13" i="15"/>
  <c r="D13" i="15" s="1"/>
  <c r="L13" i="13"/>
  <c r="K13" i="13"/>
  <c r="I12" i="23" s="1"/>
  <c r="A17" i="2"/>
  <c r="A15" i="13"/>
  <c r="A15" i="12"/>
  <c r="A15" i="11"/>
  <c r="A15" i="10"/>
  <c r="A15" i="9"/>
  <c r="A15" i="7"/>
  <c r="A15" i="18"/>
  <c r="A15" i="17"/>
  <c r="A15" i="16"/>
  <c r="A15" i="15"/>
  <c r="A15" i="14"/>
  <c r="A14" i="4"/>
  <c r="A15" i="3"/>
  <c r="A15" i="5"/>
  <c r="M11" i="13"/>
  <c r="N11" i="13" s="1"/>
  <c r="I10" i="21" s="1"/>
  <c r="M28" i="12"/>
  <c r="N28" i="12" s="1"/>
  <c r="H27" i="21" s="1"/>
  <c r="M32" i="12"/>
  <c r="N32" i="12" s="1"/>
  <c r="H31" i="21" s="1"/>
  <c r="M24" i="12"/>
  <c r="N24" i="12" s="1"/>
  <c r="H23" i="21" s="1"/>
  <c r="M36" i="12"/>
  <c r="N36" i="12" s="1"/>
  <c r="H35" i="21" s="1"/>
  <c r="M19" i="13"/>
  <c r="N19" i="13" s="1"/>
  <c r="I18" i="21" s="1"/>
  <c r="M9" i="13"/>
  <c r="N9" i="13" s="1"/>
  <c r="I8" i="21" s="1"/>
  <c r="M13" i="13"/>
  <c r="N13" i="13" s="1"/>
  <c r="I12" i="21" s="1"/>
  <c r="M33" i="13"/>
  <c r="N33" i="13" s="1"/>
  <c r="I32" i="21" s="1"/>
  <c r="M30" i="12"/>
  <c r="N30" i="12" s="1"/>
  <c r="H29" i="21" s="1"/>
  <c r="M34" i="12"/>
  <c r="N34" i="12" s="1"/>
  <c r="H33" i="21" s="1"/>
  <c r="M12" i="12"/>
  <c r="N12" i="12" s="1"/>
  <c r="H11" i="21" s="1"/>
  <c r="M16" i="12"/>
  <c r="N16" i="12" s="1"/>
  <c r="H15" i="21" s="1"/>
  <c r="M20" i="12"/>
  <c r="N20" i="12" s="1"/>
  <c r="H19" i="21" s="1"/>
  <c r="M27" i="13"/>
  <c r="N27" i="13" s="1"/>
  <c r="I26" i="21" s="1"/>
  <c r="M17" i="13"/>
  <c r="N17" i="13" s="1"/>
  <c r="I16" i="21" s="1"/>
  <c r="M25" i="13"/>
  <c r="N25" i="13" s="1"/>
  <c r="I24" i="21" s="1"/>
  <c r="M15" i="13"/>
  <c r="N15" i="13" s="1"/>
  <c r="I14" i="21" s="1"/>
  <c r="M23" i="13"/>
  <c r="N23" i="13" s="1"/>
  <c r="I22" i="21" s="1"/>
  <c r="M21" i="13"/>
  <c r="N21" i="13" s="1"/>
  <c r="I20" i="21" s="1"/>
  <c r="M14" i="12"/>
  <c r="N14" i="12" s="1"/>
  <c r="H13" i="21" s="1"/>
  <c r="M18" i="12"/>
  <c r="N18" i="12" s="1"/>
  <c r="H17" i="21" s="1"/>
  <c r="M22" i="12"/>
  <c r="N22" i="12" s="1"/>
  <c r="H21" i="21" s="1"/>
  <c r="M31" i="13"/>
  <c r="N31" i="13" s="1"/>
  <c r="I30" i="21" s="1"/>
  <c r="M35" i="13"/>
  <c r="N35" i="13" s="1"/>
  <c r="I34" i="21" s="1"/>
  <c r="M29" i="13"/>
  <c r="N29" i="13" s="1"/>
  <c r="I28" i="21" s="1"/>
  <c r="M26" i="12"/>
  <c r="N26" i="12" s="1"/>
  <c r="H25" i="21" s="1"/>
  <c r="M10" i="12"/>
  <c r="N10" i="12" s="1"/>
  <c r="H9" i="21" s="1"/>
  <c r="N8" i="10"/>
  <c r="M37" i="10"/>
  <c r="M8" i="11"/>
  <c r="K37" i="11"/>
  <c r="J13" i="15" l="1"/>
  <c r="G13" i="15"/>
  <c r="I13" i="15" s="1"/>
  <c r="AQ12" i="4"/>
  <c r="AP12" i="4"/>
  <c r="C13" i="16"/>
  <c r="D13" i="16" s="1"/>
  <c r="L13" i="14"/>
  <c r="K13" i="14"/>
  <c r="J12" i="23" s="1"/>
  <c r="J19" i="15"/>
  <c r="G19" i="15"/>
  <c r="I19" i="15" s="1"/>
  <c r="AQ18" i="4"/>
  <c r="AP18" i="4"/>
  <c r="C19" i="16"/>
  <c r="D19" i="16" s="1"/>
  <c r="L19" i="14"/>
  <c r="K19" i="14"/>
  <c r="J18" i="23" s="1"/>
  <c r="J11" i="15"/>
  <c r="G11" i="15"/>
  <c r="I11" i="15" s="1"/>
  <c r="AQ10" i="4"/>
  <c r="AP10" i="4"/>
  <c r="C11" i="16"/>
  <c r="D11" i="16" s="1"/>
  <c r="L11" i="14"/>
  <c r="K11" i="14"/>
  <c r="J10" i="23" s="1"/>
  <c r="J20" i="15"/>
  <c r="G20" i="15"/>
  <c r="I20" i="15" s="1"/>
  <c r="AQ19" i="4"/>
  <c r="AP19" i="4"/>
  <c r="C20" i="16"/>
  <c r="D20" i="16" s="1"/>
  <c r="K20" i="14"/>
  <c r="J19" i="23" s="1"/>
  <c r="L20" i="14"/>
  <c r="J33" i="15"/>
  <c r="G33" i="15"/>
  <c r="I33" i="15" s="1"/>
  <c r="AQ32" i="4"/>
  <c r="AP32" i="4"/>
  <c r="C33" i="16"/>
  <c r="D33" i="16" s="1"/>
  <c r="L33" i="14"/>
  <c r="K33" i="14"/>
  <c r="J32" i="23" s="1"/>
  <c r="C46" i="12"/>
  <c r="H43" i="12"/>
  <c r="J31" i="15"/>
  <c r="G31" i="15"/>
  <c r="I31" i="15" s="1"/>
  <c r="AQ30" i="4"/>
  <c r="AP30" i="4"/>
  <c r="C31" i="16"/>
  <c r="D31" i="16" s="1"/>
  <c r="L31" i="14"/>
  <c r="K31" i="14"/>
  <c r="J30" i="23" s="1"/>
  <c r="J8" i="15"/>
  <c r="G8" i="15"/>
  <c r="I8" i="15" s="1"/>
  <c r="AQ7" i="4"/>
  <c r="AP7" i="4"/>
  <c r="C8" i="16"/>
  <c r="D8" i="16" s="1"/>
  <c r="K8" i="14"/>
  <c r="J7" i="23" s="1"/>
  <c r="L8" i="14"/>
  <c r="G45" i="13"/>
  <c r="G46" i="13" s="1"/>
  <c r="D45" i="13"/>
  <c r="K7" i="13"/>
  <c r="I6" i="23" s="1"/>
  <c r="L7" i="13"/>
  <c r="J22" i="15"/>
  <c r="G22" i="15"/>
  <c r="I22" i="15" s="1"/>
  <c r="AQ21" i="4"/>
  <c r="AP21" i="4"/>
  <c r="C22" i="16"/>
  <c r="D22" i="16" s="1"/>
  <c r="K22" i="14"/>
  <c r="J21" i="23" s="1"/>
  <c r="L22" i="14"/>
  <c r="J32" i="15"/>
  <c r="G32" i="15"/>
  <c r="I32" i="15" s="1"/>
  <c r="AQ31" i="4"/>
  <c r="AP31" i="4"/>
  <c r="C32" i="16"/>
  <c r="D32" i="16" s="1"/>
  <c r="K32" i="14"/>
  <c r="J31" i="23" s="1"/>
  <c r="L32" i="14"/>
  <c r="J25" i="15"/>
  <c r="G25" i="15"/>
  <c r="I25" i="15" s="1"/>
  <c r="AQ24" i="4"/>
  <c r="AP24" i="4"/>
  <c r="C25" i="16"/>
  <c r="D25" i="16" s="1"/>
  <c r="L25" i="14"/>
  <c r="K25" i="14"/>
  <c r="J24" i="23" s="1"/>
  <c r="J17" i="15"/>
  <c r="G17" i="15"/>
  <c r="I17" i="15" s="1"/>
  <c r="AQ16" i="4"/>
  <c r="AP16" i="4"/>
  <c r="C17" i="16"/>
  <c r="D17" i="16" s="1"/>
  <c r="L17" i="14"/>
  <c r="K17" i="14"/>
  <c r="J16" i="23" s="1"/>
  <c r="J24" i="15"/>
  <c r="G24" i="15"/>
  <c r="I24" i="15" s="1"/>
  <c r="AQ23" i="4"/>
  <c r="AP23" i="4"/>
  <c r="C24" i="16"/>
  <c r="D24" i="16" s="1"/>
  <c r="K24" i="14"/>
  <c r="J23" i="23" s="1"/>
  <c r="L24" i="14"/>
  <c r="D46" i="12"/>
  <c r="H45" i="12"/>
  <c r="J35" i="15"/>
  <c r="G35" i="15"/>
  <c r="I35" i="15" s="1"/>
  <c r="AQ34" i="4"/>
  <c r="AP34" i="4"/>
  <c r="C35" i="16"/>
  <c r="D35" i="16" s="1"/>
  <c r="L35" i="14"/>
  <c r="K35" i="14"/>
  <c r="J34" i="23" s="1"/>
  <c r="J34" i="15"/>
  <c r="G34" i="15"/>
  <c r="I34" i="15" s="1"/>
  <c r="AQ33" i="4"/>
  <c r="AP33" i="4"/>
  <c r="C34" i="16"/>
  <c r="D34" i="16" s="1"/>
  <c r="K34" i="14"/>
  <c r="J33" i="23" s="1"/>
  <c r="L34" i="14"/>
  <c r="J18" i="15"/>
  <c r="G18" i="15"/>
  <c r="I18" i="15" s="1"/>
  <c r="AQ17" i="4"/>
  <c r="AP17" i="4"/>
  <c r="C18" i="16"/>
  <c r="D18" i="16" s="1"/>
  <c r="K18" i="14"/>
  <c r="J17" i="23" s="1"/>
  <c r="L18" i="14"/>
  <c r="N37" i="10"/>
  <c r="F7" i="21"/>
  <c r="A15" i="23"/>
  <c r="A15" i="21"/>
  <c r="J36" i="15"/>
  <c r="G36" i="15"/>
  <c r="I36" i="15" s="1"/>
  <c r="AQ35" i="4"/>
  <c r="AP35" i="4"/>
  <c r="C36" i="16"/>
  <c r="D36" i="16" s="1"/>
  <c r="K36" i="14"/>
  <c r="J35" i="23" s="1"/>
  <c r="L36" i="14"/>
  <c r="J23" i="15"/>
  <c r="G23" i="15"/>
  <c r="I23" i="15" s="1"/>
  <c r="AQ22" i="4"/>
  <c r="AP22" i="4"/>
  <c r="C23" i="16"/>
  <c r="D23" i="16" s="1"/>
  <c r="L23" i="14"/>
  <c r="K23" i="14"/>
  <c r="J22" i="23" s="1"/>
  <c r="J12" i="15"/>
  <c r="G12" i="15"/>
  <c r="I12" i="15" s="1"/>
  <c r="AQ11" i="4"/>
  <c r="AP11" i="4"/>
  <c r="C12" i="16"/>
  <c r="D12" i="16" s="1"/>
  <c r="K12" i="14"/>
  <c r="J11" i="23" s="1"/>
  <c r="L12" i="14"/>
  <c r="J9" i="15"/>
  <c r="G9" i="15"/>
  <c r="I9" i="15" s="1"/>
  <c r="AQ8" i="4"/>
  <c r="AP8" i="4"/>
  <c r="C9" i="16"/>
  <c r="D9" i="16" s="1"/>
  <c r="L9" i="14"/>
  <c r="K9" i="14"/>
  <c r="J8" i="23" s="1"/>
  <c r="J28" i="15"/>
  <c r="G28" i="15"/>
  <c r="I28" i="15" s="1"/>
  <c r="AQ27" i="4"/>
  <c r="AP27" i="4"/>
  <c r="C28" i="16"/>
  <c r="D28" i="16" s="1"/>
  <c r="K28" i="14"/>
  <c r="J27" i="23" s="1"/>
  <c r="L28" i="14"/>
  <c r="G37" i="13"/>
  <c r="C44" i="13" s="1"/>
  <c r="H44" i="13" s="1"/>
  <c r="I7" i="13"/>
  <c r="I37" i="13" s="1"/>
  <c r="C43" i="13" s="1"/>
  <c r="M7" i="13"/>
  <c r="N7" i="13" s="1"/>
  <c r="I6" i="21" s="1"/>
  <c r="J37" i="13"/>
  <c r="J14" i="15"/>
  <c r="G14" i="15"/>
  <c r="I14" i="15" s="1"/>
  <c r="AQ13" i="4"/>
  <c r="AP13" i="4"/>
  <c r="C14" i="16"/>
  <c r="D14" i="16" s="1"/>
  <c r="K14" i="14"/>
  <c r="J13" i="23" s="1"/>
  <c r="L14" i="14"/>
  <c r="J27" i="15"/>
  <c r="G27" i="15"/>
  <c r="I27" i="15" s="1"/>
  <c r="AQ26" i="4"/>
  <c r="AP26" i="4"/>
  <c r="C27" i="16"/>
  <c r="D27" i="16" s="1"/>
  <c r="L27" i="14"/>
  <c r="K27" i="14"/>
  <c r="J26" i="23" s="1"/>
  <c r="J29" i="15"/>
  <c r="G29" i="15"/>
  <c r="I29" i="15" s="1"/>
  <c r="AQ28" i="4"/>
  <c r="AP28" i="4"/>
  <c r="C29" i="16"/>
  <c r="D29" i="16" s="1"/>
  <c r="L29" i="14"/>
  <c r="K29" i="14"/>
  <c r="J28" i="23" s="1"/>
  <c r="J15" i="15"/>
  <c r="G15" i="15"/>
  <c r="I15" i="15" s="1"/>
  <c r="AQ14" i="4"/>
  <c r="AP14" i="4"/>
  <c r="C15" i="16"/>
  <c r="D15" i="16" s="1"/>
  <c r="L15" i="14"/>
  <c r="K15" i="14"/>
  <c r="J14" i="23" s="1"/>
  <c r="D7" i="15"/>
  <c r="C37" i="15"/>
  <c r="AQ6" i="4"/>
  <c r="AP6" i="4"/>
  <c r="C7" i="16"/>
  <c r="J7" i="14"/>
  <c r="D37" i="14"/>
  <c r="C40" i="14" s="1"/>
  <c r="G7" i="14"/>
  <c r="J16" i="15"/>
  <c r="G16" i="15"/>
  <c r="I16" i="15" s="1"/>
  <c r="AQ15" i="4"/>
  <c r="AP15" i="4"/>
  <c r="C16" i="16"/>
  <c r="D16" i="16" s="1"/>
  <c r="K16" i="14"/>
  <c r="J15" i="23" s="1"/>
  <c r="L16" i="14"/>
  <c r="J30" i="15"/>
  <c r="G30" i="15"/>
  <c r="I30" i="15" s="1"/>
  <c r="AQ29" i="4"/>
  <c r="AP29" i="4"/>
  <c r="C30" i="16"/>
  <c r="D30" i="16" s="1"/>
  <c r="K30" i="14"/>
  <c r="J29" i="23" s="1"/>
  <c r="L30" i="14"/>
  <c r="J21" i="15"/>
  <c r="G21" i="15"/>
  <c r="I21" i="15" s="1"/>
  <c r="AQ20" i="4"/>
  <c r="AP20" i="4"/>
  <c r="C21" i="16"/>
  <c r="D21" i="16" s="1"/>
  <c r="L21" i="14"/>
  <c r="K21" i="14"/>
  <c r="J20" i="23" s="1"/>
  <c r="J10" i="15"/>
  <c r="G10" i="15"/>
  <c r="I10" i="15" s="1"/>
  <c r="AQ9" i="4"/>
  <c r="AP9" i="4"/>
  <c r="C10" i="16"/>
  <c r="D10" i="16" s="1"/>
  <c r="K10" i="14"/>
  <c r="J9" i="23" s="1"/>
  <c r="L10" i="14"/>
  <c r="J26" i="15"/>
  <c r="G26" i="15"/>
  <c r="I26" i="15" s="1"/>
  <c r="AQ25" i="4"/>
  <c r="AP25" i="4"/>
  <c r="C26" i="16"/>
  <c r="D26" i="16" s="1"/>
  <c r="K26" i="14"/>
  <c r="J25" i="23" s="1"/>
  <c r="L26" i="14"/>
  <c r="A18" i="2"/>
  <c r="A16" i="13"/>
  <c r="A16" i="12"/>
  <c r="A16" i="11"/>
  <c r="A16" i="10"/>
  <c r="A16" i="9"/>
  <c r="A16" i="7"/>
  <c r="A16" i="18"/>
  <c r="A16" i="17"/>
  <c r="A16" i="16"/>
  <c r="A16" i="15"/>
  <c r="A16" i="14"/>
  <c r="A16" i="5"/>
  <c r="A15" i="4"/>
  <c r="A16" i="3"/>
  <c r="M23" i="14"/>
  <c r="N23" i="14" s="1"/>
  <c r="J22" i="21" s="1"/>
  <c r="M25" i="14"/>
  <c r="N25" i="14" s="1"/>
  <c r="J24" i="21" s="1"/>
  <c r="M33" i="14"/>
  <c r="N33" i="14" s="1"/>
  <c r="J32" i="21" s="1"/>
  <c r="M11" i="14"/>
  <c r="N11" i="14" s="1"/>
  <c r="J10" i="21" s="1"/>
  <c r="K37" i="12"/>
  <c r="M8" i="12"/>
  <c r="M21" i="14"/>
  <c r="N21" i="14" s="1"/>
  <c r="J20" i="21" s="1"/>
  <c r="M17" i="14"/>
  <c r="N17" i="14" s="1"/>
  <c r="J16" i="21" s="1"/>
  <c r="M13" i="14"/>
  <c r="N13" i="14" s="1"/>
  <c r="J12" i="21" s="1"/>
  <c r="M10" i="13"/>
  <c r="N10" i="13" s="1"/>
  <c r="I9" i="21" s="1"/>
  <c r="M26" i="13"/>
  <c r="N26" i="13" s="1"/>
  <c r="I25" i="21" s="1"/>
  <c r="M29" i="14"/>
  <c r="N29" i="14" s="1"/>
  <c r="J28" i="21" s="1"/>
  <c r="M35" i="14"/>
  <c r="N35" i="14" s="1"/>
  <c r="J34" i="21" s="1"/>
  <c r="M31" i="14"/>
  <c r="N31" i="14" s="1"/>
  <c r="J30" i="21" s="1"/>
  <c r="M22" i="13"/>
  <c r="N22" i="13" s="1"/>
  <c r="I21" i="21" s="1"/>
  <c r="M18" i="13"/>
  <c r="N18" i="13" s="1"/>
  <c r="I17" i="21" s="1"/>
  <c r="M14" i="13"/>
  <c r="N14" i="13" s="1"/>
  <c r="I13" i="21" s="1"/>
  <c r="M15" i="14"/>
  <c r="N15" i="14" s="1"/>
  <c r="J14" i="21" s="1"/>
  <c r="M27" i="14"/>
  <c r="N27" i="14" s="1"/>
  <c r="J26" i="21" s="1"/>
  <c r="M20" i="13"/>
  <c r="N20" i="13" s="1"/>
  <c r="I19" i="21" s="1"/>
  <c r="M16" i="13"/>
  <c r="N16" i="13" s="1"/>
  <c r="I15" i="21" s="1"/>
  <c r="M12" i="13"/>
  <c r="N12" i="13" s="1"/>
  <c r="I11" i="21" s="1"/>
  <c r="M34" i="13"/>
  <c r="N34" i="13" s="1"/>
  <c r="I33" i="21" s="1"/>
  <c r="M30" i="13"/>
  <c r="N30" i="13" s="1"/>
  <c r="I29" i="21" s="1"/>
  <c r="M19" i="14"/>
  <c r="N19" i="14" s="1"/>
  <c r="J18" i="21" s="1"/>
  <c r="M36" i="13"/>
  <c r="N36" i="13" s="1"/>
  <c r="I35" i="21" s="1"/>
  <c r="M24" i="13"/>
  <c r="N24" i="13" s="1"/>
  <c r="I23" i="21" s="1"/>
  <c r="M32" i="13"/>
  <c r="N32" i="13" s="1"/>
  <c r="I31" i="21" s="1"/>
  <c r="M28" i="13"/>
  <c r="N28" i="13" s="1"/>
  <c r="I27" i="21" s="1"/>
  <c r="N8" i="11"/>
  <c r="M37" i="11"/>
  <c r="L37" i="12"/>
  <c r="J26" i="16" l="1"/>
  <c r="G26" i="16"/>
  <c r="I26" i="16" s="1"/>
  <c r="AU25" i="4"/>
  <c r="AT25" i="4"/>
  <c r="C26" i="17"/>
  <c r="D26" i="17" s="1"/>
  <c r="K26" i="15"/>
  <c r="K25" i="23" s="1"/>
  <c r="L26" i="15"/>
  <c r="J10" i="16"/>
  <c r="G10" i="16"/>
  <c r="I10" i="16" s="1"/>
  <c r="AU9" i="4"/>
  <c r="AT9" i="4"/>
  <c r="C10" i="17"/>
  <c r="D10" i="17" s="1"/>
  <c r="K10" i="15"/>
  <c r="K9" i="23" s="1"/>
  <c r="L10" i="15"/>
  <c r="J16" i="16"/>
  <c r="G16" i="16"/>
  <c r="I16" i="16" s="1"/>
  <c r="AU15" i="4"/>
  <c r="AT15" i="4"/>
  <c r="C16" i="17"/>
  <c r="D16" i="17" s="1"/>
  <c r="K16" i="15"/>
  <c r="K15" i="23" s="1"/>
  <c r="L16" i="15"/>
  <c r="G37" i="14"/>
  <c r="C44" i="14" s="1"/>
  <c r="H44" i="14" s="1"/>
  <c r="I7" i="14"/>
  <c r="I37" i="14" s="1"/>
  <c r="C43" i="14" s="1"/>
  <c r="K7" i="14"/>
  <c r="J6" i="23" s="1"/>
  <c r="L7" i="14"/>
  <c r="J37" i="14"/>
  <c r="J15" i="16"/>
  <c r="G15" i="16"/>
  <c r="I15" i="16" s="1"/>
  <c r="AU14" i="4"/>
  <c r="C15" i="17"/>
  <c r="D15" i="17" s="1"/>
  <c r="AT14" i="4"/>
  <c r="L15" i="15"/>
  <c r="K15" i="15"/>
  <c r="K14" i="23" s="1"/>
  <c r="J29" i="16"/>
  <c r="G29" i="16"/>
  <c r="I29" i="16" s="1"/>
  <c r="AU28" i="4"/>
  <c r="C29" i="17"/>
  <c r="D29" i="17" s="1"/>
  <c r="AT28" i="4"/>
  <c r="L29" i="15"/>
  <c r="K29" i="15"/>
  <c r="K28" i="23" s="1"/>
  <c r="J27" i="16"/>
  <c r="G27" i="16"/>
  <c r="I27" i="16" s="1"/>
  <c r="AU26" i="4"/>
  <c r="C27" i="17"/>
  <c r="D27" i="17" s="1"/>
  <c r="AT26" i="4"/>
  <c r="L27" i="15"/>
  <c r="K27" i="15"/>
  <c r="K26" i="23" s="1"/>
  <c r="J12" i="16"/>
  <c r="G12" i="16"/>
  <c r="I12" i="16" s="1"/>
  <c r="AU11" i="4"/>
  <c r="AT11" i="4"/>
  <c r="C12" i="17"/>
  <c r="D12" i="17" s="1"/>
  <c r="K12" i="15"/>
  <c r="K11" i="23" s="1"/>
  <c r="L12" i="15"/>
  <c r="J18" i="16"/>
  <c r="G18" i="16"/>
  <c r="I18" i="16" s="1"/>
  <c r="AU17" i="4"/>
  <c r="AT17" i="4"/>
  <c r="C18" i="17"/>
  <c r="D18" i="17" s="1"/>
  <c r="K18" i="15"/>
  <c r="K17" i="23" s="1"/>
  <c r="L18" i="15"/>
  <c r="J34" i="16"/>
  <c r="G34" i="16"/>
  <c r="I34" i="16" s="1"/>
  <c r="AU33" i="4"/>
  <c r="AT33" i="4"/>
  <c r="C34" i="17"/>
  <c r="D34" i="17" s="1"/>
  <c r="K34" i="15"/>
  <c r="K33" i="23" s="1"/>
  <c r="L34" i="15"/>
  <c r="J35" i="16"/>
  <c r="G35" i="16"/>
  <c r="I35" i="16" s="1"/>
  <c r="AU34" i="4"/>
  <c r="C35" i="17"/>
  <c r="D35" i="17" s="1"/>
  <c r="AT34" i="4"/>
  <c r="L35" i="15"/>
  <c r="K35" i="15"/>
  <c r="K34" i="23" s="1"/>
  <c r="J24" i="16"/>
  <c r="G24" i="16"/>
  <c r="I24" i="16" s="1"/>
  <c r="AU23" i="4"/>
  <c r="AT23" i="4"/>
  <c r="C24" i="17"/>
  <c r="D24" i="17" s="1"/>
  <c r="K24" i="15"/>
  <c r="K23" i="23" s="1"/>
  <c r="L24" i="15"/>
  <c r="D46" i="13"/>
  <c r="H45" i="13"/>
  <c r="J31" i="16"/>
  <c r="G31" i="16"/>
  <c r="I31" i="16" s="1"/>
  <c r="AU30" i="4"/>
  <c r="C31" i="17"/>
  <c r="D31" i="17" s="1"/>
  <c r="AT30" i="4"/>
  <c r="L31" i="15"/>
  <c r="K31" i="15"/>
  <c r="K30" i="23" s="1"/>
  <c r="H46" i="12"/>
  <c r="J33" i="16"/>
  <c r="G33" i="16"/>
  <c r="I33" i="16" s="1"/>
  <c r="AU32" i="4"/>
  <c r="C33" i="17"/>
  <c r="D33" i="17" s="1"/>
  <c r="AT32" i="4"/>
  <c r="L33" i="15"/>
  <c r="K33" i="15"/>
  <c r="K32" i="23" s="1"/>
  <c r="J20" i="16"/>
  <c r="G20" i="16"/>
  <c r="I20" i="16" s="1"/>
  <c r="AU19" i="4"/>
  <c r="AT19" i="4"/>
  <c r="C20" i="17"/>
  <c r="D20" i="17" s="1"/>
  <c r="K20" i="15"/>
  <c r="K19" i="23" s="1"/>
  <c r="L20" i="15"/>
  <c r="J11" i="16"/>
  <c r="G11" i="16"/>
  <c r="I11" i="16" s="1"/>
  <c r="AU10" i="4"/>
  <c r="C11" i="17"/>
  <c r="D11" i="17" s="1"/>
  <c r="AT10" i="4"/>
  <c r="L11" i="15"/>
  <c r="K11" i="15"/>
  <c r="K10" i="23" s="1"/>
  <c r="J19" i="16"/>
  <c r="G19" i="16"/>
  <c r="I19" i="16" s="1"/>
  <c r="AU18" i="4"/>
  <c r="C19" i="17"/>
  <c r="D19" i="17" s="1"/>
  <c r="AT18" i="4"/>
  <c r="L19" i="15"/>
  <c r="K19" i="15"/>
  <c r="K18" i="23" s="1"/>
  <c r="N37" i="11"/>
  <c r="G7" i="21"/>
  <c r="A16" i="23"/>
  <c r="A16" i="21"/>
  <c r="J21" i="16"/>
  <c r="G21" i="16"/>
  <c r="I21" i="16" s="1"/>
  <c r="AU20" i="4"/>
  <c r="C21" i="17"/>
  <c r="D21" i="17" s="1"/>
  <c r="AT20" i="4"/>
  <c r="L21" i="15"/>
  <c r="K21" i="15"/>
  <c r="K20" i="23" s="1"/>
  <c r="J30" i="16"/>
  <c r="G30" i="16"/>
  <c r="I30" i="16" s="1"/>
  <c r="AU29" i="4"/>
  <c r="AT29" i="4"/>
  <c r="C30" i="17"/>
  <c r="D30" i="17" s="1"/>
  <c r="K30" i="15"/>
  <c r="K29" i="23" s="1"/>
  <c r="L30" i="15"/>
  <c r="D45" i="14"/>
  <c r="G45" i="14"/>
  <c r="G46" i="14" s="1"/>
  <c r="D7" i="16"/>
  <c r="C37" i="16"/>
  <c r="AU6" i="4"/>
  <c r="C7" i="17"/>
  <c r="AT6" i="4"/>
  <c r="J7" i="15"/>
  <c r="D37" i="15"/>
  <c r="C40" i="15" s="1"/>
  <c r="G7" i="15"/>
  <c r="J14" i="16"/>
  <c r="G14" i="16"/>
  <c r="I14" i="16" s="1"/>
  <c r="AU13" i="4"/>
  <c r="AT13" i="4"/>
  <c r="C14" i="17"/>
  <c r="D14" i="17" s="1"/>
  <c r="K14" i="15"/>
  <c r="K13" i="23" s="1"/>
  <c r="L14" i="15"/>
  <c r="C46" i="13"/>
  <c r="H43" i="13"/>
  <c r="H46" i="13" s="1"/>
  <c r="J28" i="16"/>
  <c r="G28" i="16"/>
  <c r="I28" i="16" s="1"/>
  <c r="AU27" i="4"/>
  <c r="AT27" i="4"/>
  <c r="C28" i="17"/>
  <c r="D28" i="17" s="1"/>
  <c r="K28" i="15"/>
  <c r="K27" i="23" s="1"/>
  <c r="L28" i="15"/>
  <c r="J9" i="16"/>
  <c r="G9" i="16"/>
  <c r="I9" i="16" s="1"/>
  <c r="AU8" i="4"/>
  <c r="C9" i="17"/>
  <c r="D9" i="17" s="1"/>
  <c r="AT8" i="4"/>
  <c r="L9" i="15"/>
  <c r="K9" i="15"/>
  <c r="K8" i="23" s="1"/>
  <c r="J23" i="16"/>
  <c r="G23" i="16"/>
  <c r="I23" i="16" s="1"/>
  <c r="AU22" i="4"/>
  <c r="C23" i="17"/>
  <c r="D23" i="17" s="1"/>
  <c r="AT22" i="4"/>
  <c r="L23" i="15"/>
  <c r="K23" i="15"/>
  <c r="K22" i="23" s="1"/>
  <c r="J36" i="16"/>
  <c r="G36" i="16"/>
  <c r="I36" i="16" s="1"/>
  <c r="AU35" i="4"/>
  <c r="AT35" i="4"/>
  <c r="C36" i="17"/>
  <c r="D36" i="17" s="1"/>
  <c r="K36" i="15"/>
  <c r="K35" i="23" s="1"/>
  <c r="L36" i="15"/>
  <c r="J17" i="16"/>
  <c r="G17" i="16"/>
  <c r="I17" i="16" s="1"/>
  <c r="AU16" i="4"/>
  <c r="C17" i="17"/>
  <c r="D17" i="17" s="1"/>
  <c r="AT16" i="4"/>
  <c r="L17" i="15"/>
  <c r="K17" i="15"/>
  <c r="K16" i="23" s="1"/>
  <c r="J25" i="16"/>
  <c r="G25" i="16"/>
  <c r="I25" i="16" s="1"/>
  <c r="AU24" i="4"/>
  <c r="C25" i="17"/>
  <c r="D25" i="17" s="1"/>
  <c r="AT24" i="4"/>
  <c r="L25" i="15"/>
  <c r="K25" i="15"/>
  <c r="K24" i="23" s="1"/>
  <c r="J32" i="16"/>
  <c r="G32" i="16"/>
  <c r="I32" i="16" s="1"/>
  <c r="AU31" i="4"/>
  <c r="AT31" i="4"/>
  <c r="C32" i="17"/>
  <c r="D32" i="17" s="1"/>
  <c r="K32" i="15"/>
  <c r="K31" i="23" s="1"/>
  <c r="L32" i="15"/>
  <c r="J22" i="16"/>
  <c r="G22" i="16"/>
  <c r="I22" i="16" s="1"/>
  <c r="AU21" i="4"/>
  <c r="AT21" i="4"/>
  <c r="C22" i="17"/>
  <c r="D22" i="17" s="1"/>
  <c r="K22" i="15"/>
  <c r="K21" i="23" s="1"/>
  <c r="L22" i="15"/>
  <c r="J8" i="16"/>
  <c r="G8" i="16"/>
  <c r="I8" i="16" s="1"/>
  <c r="AU7" i="4"/>
  <c r="AT7" i="4"/>
  <c r="C8" i="17"/>
  <c r="D8" i="17" s="1"/>
  <c r="K8" i="15"/>
  <c r="K7" i="23" s="1"/>
  <c r="L8" i="15"/>
  <c r="J13" i="16"/>
  <c r="G13" i="16"/>
  <c r="I13" i="16" s="1"/>
  <c r="AU12" i="4"/>
  <c r="C13" i="17"/>
  <c r="D13" i="17" s="1"/>
  <c r="AT12" i="4"/>
  <c r="L13" i="15"/>
  <c r="K13" i="15"/>
  <c r="K12" i="23" s="1"/>
  <c r="A19" i="2"/>
  <c r="A17" i="13"/>
  <c r="A17" i="12"/>
  <c r="A17" i="11"/>
  <c r="A17" i="10"/>
  <c r="A17" i="9"/>
  <c r="A17" i="7"/>
  <c r="A17" i="18"/>
  <c r="A17" i="17"/>
  <c r="A17" i="16"/>
  <c r="A17" i="15"/>
  <c r="A17" i="14"/>
  <c r="A16" i="4"/>
  <c r="A17" i="3"/>
  <c r="A17" i="5"/>
  <c r="M32" i="14"/>
  <c r="N32" i="14" s="1"/>
  <c r="J31" i="21" s="1"/>
  <c r="M24" i="14"/>
  <c r="N24" i="14" s="1"/>
  <c r="J23" i="21" s="1"/>
  <c r="M19" i="15"/>
  <c r="N19" i="15" s="1"/>
  <c r="K18" i="21" s="1"/>
  <c r="M30" i="14"/>
  <c r="N30" i="14" s="1"/>
  <c r="J29" i="21" s="1"/>
  <c r="M20" i="14"/>
  <c r="N20" i="14" s="1"/>
  <c r="J19" i="21" s="1"/>
  <c r="M22" i="14"/>
  <c r="N22" i="14" s="1"/>
  <c r="J21" i="21" s="1"/>
  <c r="M26" i="14"/>
  <c r="N26" i="14" s="1"/>
  <c r="J25" i="21" s="1"/>
  <c r="M28" i="14"/>
  <c r="N28" i="14" s="1"/>
  <c r="J27" i="21" s="1"/>
  <c r="M36" i="14"/>
  <c r="N36" i="14" s="1"/>
  <c r="J35" i="21" s="1"/>
  <c r="M9" i="15"/>
  <c r="N9" i="15" s="1"/>
  <c r="K8" i="21" s="1"/>
  <c r="M34" i="14"/>
  <c r="N34" i="14" s="1"/>
  <c r="J33" i="21" s="1"/>
  <c r="M8" i="14"/>
  <c r="M16" i="14"/>
  <c r="N16" i="14" s="1"/>
  <c r="J15" i="21" s="1"/>
  <c r="M27" i="15"/>
  <c r="N27" i="15" s="1"/>
  <c r="K26" i="21" s="1"/>
  <c r="M15" i="15"/>
  <c r="N15" i="15" s="1"/>
  <c r="K14" i="21" s="1"/>
  <c r="M18" i="14"/>
  <c r="N18" i="14" s="1"/>
  <c r="J17" i="21" s="1"/>
  <c r="M31" i="15"/>
  <c r="N31" i="15" s="1"/>
  <c r="K30" i="21" s="1"/>
  <c r="M35" i="15"/>
  <c r="N35" i="15" s="1"/>
  <c r="K34" i="21" s="1"/>
  <c r="M29" i="15"/>
  <c r="N29" i="15" s="1"/>
  <c r="K28" i="21" s="1"/>
  <c r="M10" i="14"/>
  <c r="N10" i="14" s="1"/>
  <c r="J9" i="21" s="1"/>
  <c r="M11" i="15"/>
  <c r="N11" i="15" s="1"/>
  <c r="K10" i="21" s="1"/>
  <c r="M13" i="15"/>
  <c r="N13" i="15" s="1"/>
  <c r="K12" i="21" s="1"/>
  <c r="M33" i="15"/>
  <c r="N33" i="15" s="1"/>
  <c r="K32" i="21" s="1"/>
  <c r="M17" i="15"/>
  <c r="N17" i="15" s="1"/>
  <c r="K16" i="21" s="1"/>
  <c r="M23" i="15"/>
  <c r="N23" i="15" s="1"/>
  <c r="K22" i="21" s="1"/>
  <c r="M21" i="15"/>
  <c r="N21" i="15" s="1"/>
  <c r="K20" i="21" s="1"/>
  <c r="L37" i="13"/>
  <c r="M12" i="14"/>
  <c r="N12" i="14" s="1"/>
  <c r="J11" i="21" s="1"/>
  <c r="M14" i="14"/>
  <c r="N14" i="14" s="1"/>
  <c r="J13" i="21" s="1"/>
  <c r="K37" i="14"/>
  <c r="M9" i="14"/>
  <c r="N9" i="14" s="1"/>
  <c r="J8" i="21" s="1"/>
  <c r="K37" i="13"/>
  <c r="M8" i="13"/>
  <c r="N8" i="12"/>
  <c r="M37" i="12"/>
  <c r="N37" i="12" l="1"/>
  <c r="H7" i="21"/>
  <c r="A17" i="23"/>
  <c r="A17" i="21"/>
  <c r="J13" i="17"/>
  <c r="G13" i="17"/>
  <c r="I13" i="17" s="1"/>
  <c r="J8" i="17"/>
  <c r="G8" i="17"/>
  <c r="I8" i="17" s="1"/>
  <c r="C8" i="18"/>
  <c r="D8" i="18" s="1"/>
  <c r="AX7" i="4"/>
  <c r="K8" i="16"/>
  <c r="L7" i="23" s="1"/>
  <c r="L8" i="16"/>
  <c r="J22" i="17"/>
  <c r="G22" i="17"/>
  <c r="I22" i="17" s="1"/>
  <c r="C22" i="18"/>
  <c r="D22" i="18" s="1"/>
  <c r="AX21" i="4"/>
  <c r="K22" i="16"/>
  <c r="L21" i="23" s="1"/>
  <c r="L22" i="16"/>
  <c r="AX24" i="4"/>
  <c r="C25" i="18"/>
  <c r="D25" i="18" s="1"/>
  <c r="L25" i="16"/>
  <c r="K25" i="16"/>
  <c r="L24" i="23" s="1"/>
  <c r="J17" i="17"/>
  <c r="G17" i="17"/>
  <c r="I17" i="17" s="1"/>
  <c r="M25" i="15"/>
  <c r="N25" i="15" s="1"/>
  <c r="K24" i="21" s="1"/>
  <c r="AX12" i="4"/>
  <c r="C13" i="18"/>
  <c r="D13" i="18" s="1"/>
  <c r="L13" i="16"/>
  <c r="K13" i="16"/>
  <c r="L12" i="23" s="1"/>
  <c r="J32" i="17"/>
  <c r="G32" i="17"/>
  <c r="I32" i="17" s="1"/>
  <c r="C32" i="18"/>
  <c r="D32" i="18" s="1"/>
  <c r="AX31" i="4"/>
  <c r="K32" i="16"/>
  <c r="L31" i="23" s="1"/>
  <c r="L32" i="16"/>
  <c r="J25" i="17"/>
  <c r="G25" i="17"/>
  <c r="I25" i="17" s="1"/>
  <c r="AX16" i="4"/>
  <c r="C17" i="18"/>
  <c r="D17" i="18" s="1"/>
  <c r="L17" i="16"/>
  <c r="K17" i="16"/>
  <c r="L16" i="23" s="1"/>
  <c r="AX22" i="4"/>
  <c r="C23" i="18"/>
  <c r="D23" i="18" s="1"/>
  <c r="L23" i="16"/>
  <c r="K23" i="16"/>
  <c r="L22" i="23" s="1"/>
  <c r="J9" i="17"/>
  <c r="G9" i="17"/>
  <c r="I9" i="17" s="1"/>
  <c r="J28" i="17"/>
  <c r="G28" i="17"/>
  <c r="I28" i="17" s="1"/>
  <c r="C28" i="18"/>
  <c r="D28" i="18" s="1"/>
  <c r="AX27" i="4"/>
  <c r="K28" i="16"/>
  <c r="L27" i="23" s="1"/>
  <c r="L28" i="16"/>
  <c r="G37" i="15"/>
  <c r="C44" i="15" s="1"/>
  <c r="H44" i="15" s="1"/>
  <c r="I7" i="15"/>
  <c r="I37" i="15" s="1"/>
  <c r="C43" i="15" s="1"/>
  <c r="K7" i="15"/>
  <c r="K6" i="23" s="1"/>
  <c r="L7" i="15"/>
  <c r="J37" i="15"/>
  <c r="D7" i="17"/>
  <c r="C37" i="17"/>
  <c r="J30" i="17"/>
  <c r="G30" i="17"/>
  <c r="I30" i="17" s="1"/>
  <c r="C30" i="18"/>
  <c r="D30" i="18" s="1"/>
  <c r="AX29" i="4"/>
  <c r="K30" i="16"/>
  <c r="L29" i="23" s="1"/>
  <c r="L30" i="16"/>
  <c r="J21" i="17"/>
  <c r="G21" i="17"/>
  <c r="I21" i="17" s="1"/>
  <c r="AX18" i="4"/>
  <c r="C19" i="18"/>
  <c r="D19" i="18" s="1"/>
  <c r="L19" i="16"/>
  <c r="K19" i="16"/>
  <c r="L18" i="23" s="1"/>
  <c r="J11" i="17"/>
  <c r="G11" i="17"/>
  <c r="I11" i="17" s="1"/>
  <c r="J20" i="17"/>
  <c r="G20" i="17"/>
  <c r="I20" i="17" s="1"/>
  <c r="C20" i="18"/>
  <c r="D20" i="18" s="1"/>
  <c r="AX19" i="4"/>
  <c r="K20" i="16"/>
  <c r="L19" i="23" s="1"/>
  <c r="L20" i="16"/>
  <c r="J33" i="17"/>
  <c r="G33" i="17"/>
  <c r="I33" i="17" s="1"/>
  <c r="J31" i="17"/>
  <c r="G31" i="17"/>
  <c r="I31" i="17" s="1"/>
  <c r="J24" i="17"/>
  <c r="G24" i="17"/>
  <c r="I24" i="17" s="1"/>
  <c r="C24" i="18"/>
  <c r="D24" i="18" s="1"/>
  <c r="AX23" i="4"/>
  <c r="K24" i="16"/>
  <c r="L23" i="23" s="1"/>
  <c r="L24" i="16"/>
  <c r="J35" i="17"/>
  <c r="G35" i="17"/>
  <c r="I35" i="17" s="1"/>
  <c r="J34" i="17"/>
  <c r="G34" i="17"/>
  <c r="I34" i="17" s="1"/>
  <c r="C34" i="18"/>
  <c r="D34" i="18" s="1"/>
  <c r="AX33" i="4"/>
  <c r="K34" i="16"/>
  <c r="L33" i="23" s="1"/>
  <c r="L34" i="16"/>
  <c r="J12" i="17"/>
  <c r="G12" i="17"/>
  <c r="I12" i="17" s="1"/>
  <c r="C12" i="18"/>
  <c r="D12" i="18" s="1"/>
  <c r="AX11" i="4"/>
  <c r="K12" i="16"/>
  <c r="L11" i="23" s="1"/>
  <c r="L12" i="16"/>
  <c r="J27" i="17"/>
  <c r="G27" i="17"/>
  <c r="I27" i="17" s="1"/>
  <c r="AX28" i="4"/>
  <c r="C29" i="18"/>
  <c r="D29" i="18" s="1"/>
  <c r="L29" i="16"/>
  <c r="K29" i="16"/>
  <c r="L28" i="23" s="1"/>
  <c r="J15" i="17"/>
  <c r="G15" i="17"/>
  <c r="I15" i="17" s="1"/>
  <c r="C46" i="14"/>
  <c r="H43" i="14"/>
  <c r="J16" i="17"/>
  <c r="G16" i="17"/>
  <c r="I16" i="17" s="1"/>
  <c r="C16" i="18"/>
  <c r="D16" i="18" s="1"/>
  <c r="AX15" i="4"/>
  <c r="K16" i="16"/>
  <c r="L15" i="23" s="1"/>
  <c r="L16" i="16"/>
  <c r="J26" i="17"/>
  <c r="G26" i="17"/>
  <c r="I26" i="17" s="1"/>
  <c r="C26" i="18"/>
  <c r="D26" i="18" s="1"/>
  <c r="AX25" i="4"/>
  <c r="K26" i="16"/>
  <c r="L25" i="23" s="1"/>
  <c r="L26" i="16"/>
  <c r="J36" i="17"/>
  <c r="G36" i="17"/>
  <c r="I36" i="17" s="1"/>
  <c r="C36" i="18"/>
  <c r="D36" i="18" s="1"/>
  <c r="AX35" i="4"/>
  <c r="K36" i="16"/>
  <c r="L35" i="23" s="1"/>
  <c r="L36" i="16"/>
  <c r="J23" i="17"/>
  <c r="G23" i="17"/>
  <c r="I23" i="17" s="1"/>
  <c r="AX8" i="4"/>
  <c r="C9" i="18"/>
  <c r="D9" i="18" s="1"/>
  <c r="L9" i="16"/>
  <c r="K9" i="16"/>
  <c r="L8" i="23" s="1"/>
  <c r="J14" i="17"/>
  <c r="G14" i="17"/>
  <c r="I14" i="17" s="1"/>
  <c r="C14" i="18"/>
  <c r="D14" i="18" s="1"/>
  <c r="AX13" i="4"/>
  <c r="K14" i="16"/>
  <c r="L13" i="23" s="1"/>
  <c r="L14" i="16"/>
  <c r="D45" i="15"/>
  <c r="G45" i="15"/>
  <c r="G46" i="15" s="1"/>
  <c r="AX6" i="4"/>
  <c r="C7" i="18"/>
  <c r="J7" i="16"/>
  <c r="G7" i="16"/>
  <c r="D37" i="16"/>
  <c r="C40" i="16" s="1"/>
  <c r="D46" i="14"/>
  <c r="H45" i="14"/>
  <c r="AX20" i="4"/>
  <c r="C21" i="18"/>
  <c r="D21" i="18" s="1"/>
  <c r="L21" i="16"/>
  <c r="K21" i="16"/>
  <c r="L20" i="23" s="1"/>
  <c r="J19" i="17"/>
  <c r="G19" i="17"/>
  <c r="I19" i="17" s="1"/>
  <c r="AX10" i="4"/>
  <c r="C11" i="18"/>
  <c r="D11" i="18" s="1"/>
  <c r="L11" i="16"/>
  <c r="K11" i="16"/>
  <c r="L10" i="23" s="1"/>
  <c r="AX32" i="4"/>
  <c r="C33" i="18"/>
  <c r="D33" i="18" s="1"/>
  <c r="L33" i="16"/>
  <c r="K33" i="16"/>
  <c r="L32" i="23" s="1"/>
  <c r="AX30" i="4"/>
  <c r="C31" i="18"/>
  <c r="D31" i="18" s="1"/>
  <c r="L31" i="16"/>
  <c r="K31" i="16"/>
  <c r="L30" i="23" s="1"/>
  <c r="AX34" i="4"/>
  <c r="C35" i="18"/>
  <c r="D35" i="18" s="1"/>
  <c r="L35" i="16"/>
  <c r="K35" i="16"/>
  <c r="L34" i="23" s="1"/>
  <c r="J18" i="17"/>
  <c r="G18" i="17"/>
  <c r="I18" i="17" s="1"/>
  <c r="C18" i="18"/>
  <c r="D18" i="18" s="1"/>
  <c r="AX17" i="4"/>
  <c r="K18" i="16"/>
  <c r="L17" i="23" s="1"/>
  <c r="L18" i="16"/>
  <c r="AX26" i="4"/>
  <c r="C27" i="18"/>
  <c r="D27" i="18" s="1"/>
  <c r="L27" i="16"/>
  <c r="K27" i="16"/>
  <c r="L26" i="23" s="1"/>
  <c r="J29" i="17"/>
  <c r="G29" i="17"/>
  <c r="I29" i="17" s="1"/>
  <c r="AX14" i="4"/>
  <c r="C15" i="18"/>
  <c r="D15" i="18" s="1"/>
  <c r="L15" i="16"/>
  <c r="K15" i="16"/>
  <c r="L14" i="23" s="1"/>
  <c r="M7" i="14"/>
  <c r="N7" i="14" s="1"/>
  <c r="J6" i="21" s="1"/>
  <c r="J10" i="17"/>
  <c r="G10" i="17"/>
  <c r="I10" i="17" s="1"/>
  <c r="C10" i="18"/>
  <c r="D10" i="18" s="1"/>
  <c r="AX9" i="4"/>
  <c r="K10" i="16"/>
  <c r="L9" i="23" s="1"/>
  <c r="L10" i="16"/>
  <c r="A20" i="2"/>
  <c r="A18" i="13"/>
  <c r="A18" i="12"/>
  <c r="A18" i="11"/>
  <c r="A18" i="10"/>
  <c r="A18" i="9"/>
  <c r="A18" i="7"/>
  <c r="A18" i="18"/>
  <c r="A18" i="17"/>
  <c r="A18" i="16"/>
  <c r="A18" i="15"/>
  <c r="A18" i="14"/>
  <c r="A18" i="5"/>
  <c r="A17" i="4"/>
  <c r="A18" i="3"/>
  <c r="M17" i="16"/>
  <c r="N17" i="16" s="1"/>
  <c r="L16" i="21" s="1"/>
  <c r="M10" i="15"/>
  <c r="N10" i="15" s="1"/>
  <c r="K9" i="21" s="1"/>
  <c r="M9" i="16"/>
  <c r="N9" i="16" s="1"/>
  <c r="L8" i="21" s="1"/>
  <c r="N8" i="14"/>
  <c r="M37" i="14"/>
  <c r="M21" i="16"/>
  <c r="N21" i="16" s="1"/>
  <c r="L20" i="21" s="1"/>
  <c r="M23" i="16"/>
  <c r="N23" i="16" s="1"/>
  <c r="L22" i="21" s="1"/>
  <c r="M25" i="16"/>
  <c r="N25" i="16" s="1"/>
  <c r="L24" i="21" s="1"/>
  <c r="M33" i="16"/>
  <c r="N33" i="16" s="1"/>
  <c r="L32" i="21" s="1"/>
  <c r="M13" i="16"/>
  <c r="N13" i="16" s="1"/>
  <c r="L12" i="21" s="1"/>
  <c r="M11" i="16"/>
  <c r="N11" i="16" s="1"/>
  <c r="L10" i="21" s="1"/>
  <c r="M29" i="16"/>
  <c r="N29" i="16" s="1"/>
  <c r="L28" i="21" s="1"/>
  <c r="M35" i="16"/>
  <c r="N35" i="16" s="1"/>
  <c r="L34" i="21" s="1"/>
  <c r="M31" i="16"/>
  <c r="N31" i="16" s="1"/>
  <c r="L30" i="21" s="1"/>
  <c r="M18" i="15"/>
  <c r="N18" i="15" s="1"/>
  <c r="K17" i="21" s="1"/>
  <c r="M15" i="16"/>
  <c r="N15" i="16" s="1"/>
  <c r="L14" i="21" s="1"/>
  <c r="M27" i="16"/>
  <c r="N27" i="16" s="1"/>
  <c r="L26" i="21" s="1"/>
  <c r="M16" i="15"/>
  <c r="N16" i="15" s="1"/>
  <c r="K15" i="21" s="1"/>
  <c r="M34" i="15"/>
  <c r="N34" i="15" s="1"/>
  <c r="K33" i="21" s="1"/>
  <c r="M36" i="15"/>
  <c r="N36" i="15" s="1"/>
  <c r="K35" i="21" s="1"/>
  <c r="M28" i="15"/>
  <c r="N28" i="15" s="1"/>
  <c r="K27" i="21" s="1"/>
  <c r="M26" i="15"/>
  <c r="N26" i="15" s="1"/>
  <c r="K25" i="21" s="1"/>
  <c r="M22" i="15"/>
  <c r="N22" i="15" s="1"/>
  <c r="K21" i="21" s="1"/>
  <c r="M14" i="15"/>
  <c r="N14" i="15" s="1"/>
  <c r="K13" i="21" s="1"/>
  <c r="M20" i="15"/>
  <c r="N20" i="15" s="1"/>
  <c r="K19" i="21" s="1"/>
  <c r="M12" i="15"/>
  <c r="N12" i="15" s="1"/>
  <c r="K11" i="21" s="1"/>
  <c r="M30" i="15"/>
  <c r="N30" i="15" s="1"/>
  <c r="K29" i="21" s="1"/>
  <c r="M19" i="16"/>
  <c r="N19" i="16" s="1"/>
  <c r="L18" i="21" s="1"/>
  <c r="M24" i="15"/>
  <c r="N24" i="15" s="1"/>
  <c r="K23" i="21" s="1"/>
  <c r="M32" i="15"/>
  <c r="N32" i="15" s="1"/>
  <c r="K31" i="21" s="1"/>
  <c r="N8" i="13"/>
  <c r="M37" i="13"/>
  <c r="L37" i="14"/>
  <c r="N37" i="13" l="1"/>
  <c r="I7" i="21"/>
  <c r="N37" i="14"/>
  <c r="J7" i="21"/>
  <c r="L29" i="17"/>
  <c r="K29" i="17"/>
  <c r="M28" i="23" s="1"/>
  <c r="J18" i="18"/>
  <c r="G18" i="18"/>
  <c r="I18" i="18" s="1"/>
  <c r="K18" i="17"/>
  <c r="M17" i="23" s="1"/>
  <c r="L18" i="17"/>
  <c r="J35" i="18"/>
  <c r="G35" i="18"/>
  <c r="I35" i="18" s="1"/>
  <c r="J11" i="18"/>
  <c r="G11" i="18"/>
  <c r="I11" i="18" s="1"/>
  <c r="J21" i="18"/>
  <c r="G21" i="18"/>
  <c r="I21" i="18" s="1"/>
  <c r="G37" i="16"/>
  <c r="C44" i="16" s="1"/>
  <c r="H44" i="16" s="1"/>
  <c r="I7" i="16"/>
  <c r="I37" i="16" s="1"/>
  <c r="C43" i="16" s="1"/>
  <c r="C37" i="18"/>
  <c r="D7" i="18"/>
  <c r="J9" i="18"/>
  <c r="G9" i="18"/>
  <c r="I9" i="18" s="1"/>
  <c r="L23" i="17"/>
  <c r="K23" i="17"/>
  <c r="M22" i="23" s="1"/>
  <c r="J36" i="18"/>
  <c r="G36" i="18"/>
  <c r="I36" i="18" s="1"/>
  <c r="K36" i="17"/>
  <c r="M35" i="23" s="1"/>
  <c r="L36" i="17"/>
  <c r="J26" i="18"/>
  <c r="G26" i="18"/>
  <c r="I26" i="18" s="1"/>
  <c r="K26" i="17"/>
  <c r="M25" i="23" s="1"/>
  <c r="L26" i="17"/>
  <c r="J16" i="18"/>
  <c r="G16" i="18"/>
  <c r="I16" i="18" s="1"/>
  <c r="K16" i="17"/>
  <c r="M15" i="23" s="1"/>
  <c r="L16" i="17"/>
  <c r="L15" i="17"/>
  <c r="K15" i="17"/>
  <c r="M14" i="23" s="1"/>
  <c r="L27" i="17"/>
  <c r="K27" i="17"/>
  <c r="M26" i="23" s="1"/>
  <c r="J12" i="18"/>
  <c r="G12" i="18"/>
  <c r="I12" i="18" s="1"/>
  <c r="K12" i="17"/>
  <c r="M11" i="23" s="1"/>
  <c r="L12" i="17"/>
  <c r="J19" i="18"/>
  <c r="G19" i="18"/>
  <c r="I19" i="18" s="1"/>
  <c r="C46" i="15"/>
  <c r="H43" i="15"/>
  <c r="J23" i="18"/>
  <c r="G23" i="18"/>
  <c r="I23" i="18" s="1"/>
  <c r="J13" i="18"/>
  <c r="G13" i="18"/>
  <c r="I13" i="18" s="1"/>
  <c r="L17" i="17"/>
  <c r="K17" i="17"/>
  <c r="M16" i="23" s="1"/>
  <c r="J22" i="18"/>
  <c r="G22" i="18"/>
  <c r="I22" i="18" s="1"/>
  <c r="K22" i="17"/>
  <c r="M21" i="23" s="1"/>
  <c r="L22" i="17"/>
  <c r="J8" i="18"/>
  <c r="G8" i="18"/>
  <c r="I8" i="18" s="1"/>
  <c r="K8" i="17"/>
  <c r="M7" i="23" s="1"/>
  <c r="L8" i="17"/>
  <c r="L13" i="17"/>
  <c r="K13" i="17"/>
  <c r="M12" i="23" s="1"/>
  <c r="A18" i="23"/>
  <c r="A18" i="21"/>
  <c r="J10" i="18"/>
  <c r="G10" i="18"/>
  <c r="I10" i="18" s="1"/>
  <c r="K10" i="17"/>
  <c r="M9" i="23" s="1"/>
  <c r="L10" i="17"/>
  <c r="J15" i="18"/>
  <c r="G15" i="18"/>
  <c r="I15" i="18" s="1"/>
  <c r="J27" i="18"/>
  <c r="G27" i="18"/>
  <c r="I27" i="18" s="1"/>
  <c r="J31" i="18"/>
  <c r="G31" i="18"/>
  <c r="I31" i="18" s="1"/>
  <c r="J33" i="18"/>
  <c r="G33" i="18"/>
  <c r="I33" i="18" s="1"/>
  <c r="L19" i="17"/>
  <c r="K19" i="17"/>
  <c r="M18" i="23" s="1"/>
  <c r="G45" i="16"/>
  <c r="G46" i="16" s="1"/>
  <c r="D45" i="16"/>
  <c r="K7" i="16"/>
  <c r="L7" i="16"/>
  <c r="J37" i="16"/>
  <c r="D46" i="15"/>
  <c r="H45" i="15"/>
  <c r="J14" i="18"/>
  <c r="G14" i="18"/>
  <c r="I14" i="18" s="1"/>
  <c r="K14" i="17"/>
  <c r="M13" i="23" s="1"/>
  <c r="L14" i="17"/>
  <c r="H46" i="14"/>
  <c r="J29" i="18"/>
  <c r="G29" i="18"/>
  <c r="I29" i="18" s="1"/>
  <c r="J34" i="18"/>
  <c r="G34" i="18"/>
  <c r="I34" i="18" s="1"/>
  <c r="K34" i="17"/>
  <c r="M33" i="23" s="1"/>
  <c r="L34" i="17"/>
  <c r="L35" i="17"/>
  <c r="K35" i="17"/>
  <c r="M34" i="23" s="1"/>
  <c r="J24" i="18"/>
  <c r="G24" i="18"/>
  <c r="I24" i="18" s="1"/>
  <c r="K24" i="17"/>
  <c r="M23" i="23" s="1"/>
  <c r="L24" i="17"/>
  <c r="L31" i="17"/>
  <c r="K31" i="17"/>
  <c r="M30" i="23" s="1"/>
  <c r="L33" i="17"/>
  <c r="K33" i="17"/>
  <c r="M32" i="23" s="1"/>
  <c r="J20" i="18"/>
  <c r="G20" i="18"/>
  <c r="I20" i="18" s="1"/>
  <c r="K20" i="17"/>
  <c r="M19" i="23" s="1"/>
  <c r="L20" i="17"/>
  <c r="L11" i="17"/>
  <c r="K11" i="17"/>
  <c r="M10" i="23" s="1"/>
  <c r="L21" i="17"/>
  <c r="K21" i="17"/>
  <c r="M20" i="23" s="1"/>
  <c r="J30" i="18"/>
  <c r="G30" i="18"/>
  <c r="I30" i="18" s="1"/>
  <c r="K30" i="17"/>
  <c r="M29" i="23" s="1"/>
  <c r="L30" i="17"/>
  <c r="J7" i="17"/>
  <c r="D37" i="17"/>
  <c r="C40" i="17" s="1"/>
  <c r="G7" i="17"/>
  <c r="M7" i="15"/>
  <c r="N7" i="15" s="1"/>
  <c r="K6" i="21" s="1"/>
  <c r="J28" i="18"/>
  <c r="G28" i="18"/>
  <c r="I28" i="18" s="1"/>
  <c r="K28" i="17"/>
  <c r="M27" i="23" s="1"/>
  <c r="L28" i="17"/>
  <c r="L9" i="17"/>
  <c r="K9" i="17"/>
  <c r="M8" i="23" s="1"/>
  <c r="J17" i="18"/>
  <c r="G17" i="18"/>
  <c r="I17" i="18" s="1"/>
  <c r="L25" i="17"/>
  <c r="K25" i="17"/>
  <c r="M24" i="23" s="1"/>
  <c r="J32" i="18"/>
  <c r="G32" i="18"/>
  <c r="I32" i="18" s="1"/>
  <c r="K32" i="17"/>
  <c r="M31" i="23" s="1"/>
  <c r="L32" i="17"/>
  <c r="J25" i="18"/>
  <c r="G25" i="18"/>
  <c r="I25" i="18" s="1"/>
  <c r="A21" i="2"/>
  <c r="A19" i="13"/>
  <c r="A19" i="12"/>
  <c r="A19" i="11"/>
  <c r="A19" i="10"/>
  <c r="A19" i="9"/>
  <c r="A19" i="7"/>
  <c r="A19" i="18"/>
  <c r="A19" i="17"/>
  <c r="A19" i="16"/>
  <c r="A19" i="15"/>
  <c r="A19" i="14"/>
  <c r="A18" i="4"/>
  <c r="A19" i="3"/>
  <c r="A19" i="5"/>
  <c r="M15" i="17"/>
  <c r="N15" i="17" s="1"/>
  <c r="M14" i="21" s="1"/>
  <c r="M11" i="17"/>
  <c r="N11" i="17" s="1"/>
  <c r="M10" i="21" s="1"/>
  <c r="K37" i="15"/>
  <c r="M8" i="15"/>
  <c r="M19" i="17"/>
  <c r="N19" i="17" s="1"/>
  <c r="M18" i="21" s="1"/>
  <c r="M13" i="17"/>
  <c r="N13" i="17" s="1"/>
  <c r="M12" i="21" s="1"/>
  <c r="M17" i="17"/>
  <c r="N17" i="17" s="1"/>
  <c r="M16" i="21" s="1"/>
  <c r="M32" i="16"/>
  <c r="N32" i="16" s="1"/>
  <c r="L31" i="21" s="1"/>
  <c r="M24" i="16"/>
  <c r="N24" i="16" s="1"/>
  <c r="L23" i="21" s="1"/>
  <c r="M30" i="16"/>
  <c r="N30" i="16" s="1"/>
  <c r="L29" i="21" s="1"/>
  <c r="M12" i="16"/>
  <c r="N12" i="16" s="1"/>
  <c r="L11" i="21" s="1"/>
  <c r="M20" i="16"/>
  <c r="N20" i="16" s="1"/>
  <c r="L19" i="21" s="1"/>
  <c r="M14" i="16"/>
  <c r="N14" i="16" s="1"/>
  <c r="L13" i="21" s="1"/>
  <c r="M22" i="16"/>
  <c r="N22" i="16" s="1"/>
  <c r="L21" i="21" s="1"/>
  <c r="M26" i="16"/>
  <c r="N26" i="16" s="1"/>
  <c r="L25" i="21" s="1"/>
  <c r="M28" i="16"/>
  <c r="N28" i="16" s="1"/>
  <c r="L27" i="21" s="1"/>
  <c r="M36" i="16"/>
  <c r="N36" i="16" s="1"/>
  <c r="L35" i="21" s="1"/>
  <c r="M34" i="16"/>
  <c r="N34" i="16" s="1"/>
  <c r="L33" i="21" s="1"/>
  <c r="M16" i="16"/>
  <c r="N16" i="16" s="1"/>
  <c r="L15" i="21" s="1"/>
  <c r="M27" i="17"/>
  <c r="N27" i="17" s="1"/>
  <c r="M26" i="21" s="1"/>
  <c r="M18" i="16"/>
  <c r="N18" i="16" s="1"/>
  <c r="L17" i="21" s="1"/>
  <c r="M31" i="17"/>
  <c r="N31" i="17" s="1"/>
  <c r="M30" i="21" s="1"/>
  <c r="M35" i="17"/>
  <c r="N35" i="17" s="1"/>
  <c r="M34" i="21" s="1"/>
  <c r="M29" i="17"/>
  <c r="N29" i="17" s="1"/>
  <c r="M28" i="21" s="1"/>
  <c r="M33" i="17"/>
  <c r="N33" i="17" s="1"/>
  <c r="M32" i="21" s="1"/>
  <c r="M25" i="17"/>
  <c r="N25" i="17" s="1"/>
  <c r="M24" i="21" s="1"/>
  <c r="M23" i="17"/>
  <c r="N23" i="17" s="1"/>
  <c r="M22" i="21" s="1"/>
  <c r="M21" i="17"/>
  <c r="N21" i="17" s="1"/>
  <c r="M20" i="21" s="1"/>
  <c r="M9" i="17"/>
  <c r="N9" i="17" s="1"/>
  <c r="M8" i="21" s="1"/>
  <c r="M10" i="16"/>
  <c r="N10" i="16" s="1"/>
  <c r="L9" i="21" s="1"/>
  <c r="L37" i="15"/>
  <c r="G45" i="17" l="1"/>
  <c r="G46" i="17" s="1"/>
  <c r="D45" i="17"/>
  <c r="L14" i="18"/>
  <c r="K14" i="18"/>
  <c r="N13" i="23" s="1"/>
  <c r="D46" i="16"/>
  <c r="H45" i="16"/>
  <c r="H46" i="15"/>
  <c r="L19" i="18"/>
  <c r="K19" i="18"/>
  <c r="L12" i="18"/>
  <c r="K12" i="18"/>
  <c r="N11" i="23" s="1"/>
  <c r="L16" i="18"/>
  <c r="K16" i="18"/>
  <c r="N15" i="23" s="1"/>
  <c r="L26" i="18"/>
  <c r="K26" i="18"/>
  <c r="N25" i="23" s="1"/>
  <c r="K36" i="18"/>
  <c r="N35" i="23" s="1"/>
  <c r="L36" i="18"/>
  <c r="L9" i="18"/>
  <c r="K9" i="18"/>
  <c r="L21" i="18"/>
  <c r="K21" i="18"/>
  <c r="L11" i="18"/>
  <c r="K11" i="18"/>
  <c r="L35" i="18"/>
  <c r="K35" i="18"/>
  <c r="L18" i="18"/>
  <c r="K18" i="18"/>
  <c r="N17" i="23" s="1"/>
  <c r="A19" i="23"/>
  <c r="A19" i="21"/>
  <c r="L25" i="18"/>
  <c r="K25" i="18"/>
  <c r="N24" i="23" s="1"/>
  <c r="K32" i="18"/>
  <c r="N31" i="23" s="1"/>
  <c r="L32" i="18"/>
  <c r="L17" i="18"/>
  <c r="K17" i="18"/>
  <c r="K28" i="18"/>
  <c r="N27" i="23" s="1"/>
  <c r="L28" i="18"/>
  <c r="G37" i="17"/>
  <c r="C44" i="17" s="1"/>
  <c r="H44" i="17" s="1"/>
  <c r="I7" i="17"/>
  <c r="I37" i="17" s="1"/>
  <c r="C43" i="17" s="1"/>
  <c r="M7" i="17"/>
  <c r="N7" i="17" s="1"/>
  <c r="M6" i="21" s="1"/>
  <c r="K7" i="17"/>
  <c r="M6" i="23" s="1"/>
  <c r="L7" i="17"/>
  <c r="J37" i="17"/>
  <c r="K30" i="18"/>
  <c r="N29" i="23" s="1"/>
  <c r="L30" i="18"/>
  <c r="L20" i="18"/>
  <c r="K20" i="18"/>
  <c r="N19" i="23" s="1"/>
  <c r="Q19" i="23" s="1"/>
  <c r="L24" i="18"/>
  <c r="K24" i="18"/>
  <c r="N23" i="23" s="1"/>
  <c r="Q23" i="23" s="1"/>
  <c r="P33" i="23"/>
  <c r="K34" i="18"/>
  <c r="N33" i="23" s="1"/>
  <c r="Q33" i="23" s="1"/>
  <c r="L34" i="18"/>
  <c r="L29" i="18"/>
  <c r="K29" i="18"/>
  <c r="L6" i="23"/>
  <c r="M7" i="16"/>
  <c r="N7" i="16" s="1"/>
  <c r="L6" i="21" s="1"/>
  <c r="L33" i="18"/>
  <c r="K33" i="18"/>
  <c r="L31" i="18"/>
  <c r="K31" i="18"/>
  <c r="L27" i="18"/>
  <c r="K27" i="18"/>
  <c r="L15" i="18"/>
  <c r="K15" i="18"/>
  <c r="L10" i="18"/>
  <c r="K10" i="18"/>
  <c r="N9" i="23" s="1"/>
  <c r="L8" i="18"/>
  <c r="K8" i="18"/>
  <c r="N7" i="23" s="1"/>
  <c r="Q7" i="23" s="1"/>
  <c r="L22" i="18"/>
  <c r="K22" i="18"/>
  <c r="N21" i="23" s="1"/>
  <c r="Q21" i="23" s="1"/>
  <c r="L13" i="18"/>
  <c r="K13" i="18"/>
  <c r="L23" i="18"/>
  <c r="K23" i="18"/>
  <c r="J7" i="18"/>
  <c r="J37" i="18" s="1"/>
  <c r="D37" i="18"/>
  <c r="C40" i="18" s="1"/>
  <c r="G7" i="18"/>
  <c r="C46" i="16"/>
  <c r="H43" i="16"/>
  <c r="H46" i="16" s="1"/>
  <c r="A22" i="2"/>
  <c r="A20" i="13"/>
  <c r="A20" i="12"/>
  <c r="A20" i="11"/>
  <c r="A20" i="10"/>
  <c r="A20" i="9"/>
  <c r="A20" i="7"/>
  <c r="A20" i="18"/>
  <c r="A20" i="17"/>
  <c r="A20" i="16"/>
  <c r="A20" i="15"/>
  <c r="A20" i="14"/>
  <c r="A20" i="5"/>
  <c r="A19" i="4"/>
  <c r="A20" i="3"/>
  <c r="M10" i="18"/>
  <c r="N10" i="18" s="1"/>
  <c r="N9" i="21" s="1"/>
  <c r="M18" i="17"/>
  <c r="N18" i="17" s="1"/>
  <c r="M17" i="21" s="1"/>
  <c r="M16" i="17"/>
  <c r="N16" i="17" s="1"/>
  <c r="M15" i="21" s="1"/>
  <c r="M34" i="17"/>
  <c r="N34" i="17" s="1"/>
  <c r="M33" i="21" s="1"/>
  <c r="M36" i="17"/>
  <c r="N36" i="17" s="1"/>
  <c r="M35" i="21" s="1"/>
  <c r="M28" i="17"/>
  <c r="N28" i="17" s="1"/>
  <c r="M27" i="21" s="1"/>
  <c r="M26" i="17"/>
  <c r="N26" i="17" s="1"/>
  <c r="M25" i="21" s="1"/>
  <c r="M22" i="17"/>
  <c r="N22" i="17" s="1"/>
  <c r="M21" i="21" s="1"/>
  <c r="M14" i="18"/>
  <c r="N14" i="18" s="1"/>
  <c r="N13" i="21" s="1"/>
  <c r="M20" i="17"/>
  <c r="N20" i="17" s="1"/>
  <c r="M19" i="21" s="1"/>
  <c r="M12" i="18"/>
  <c r="N12" i="18" s="1"/>
  <c r="N11" i="21" s="1"/>
  <c r="M30" i="17"/>
  <c r="N30" i="17" s="1"/>
  <c r="M29" i="21" s="1"/>
  <c r="M24" i="17"/>
  <c r="N24" i="17" s="1"/>
  <c r="M23" i="21" s="1"/>
  <c r="M32" i="17"/>
  <c r="N32" i="17" s="1"/>
  <c r="M31" i="21" s="1"/>
  <c r="L37" i="16"/>
  <c r="M10" i="17"/>
  <c r="N10" i="17" s="1"/>
  <c r="M9" i="21" s="1"/>
  <c r="M18" i="18"/>
  <c r="N18" i="18" s="1"/>
  <c r="N17" i="21" s="1"/>
  <c r="O17" i="21" s="1"/>
  <c r="M16" i="18"/>
  <c r="N16" i="18" s="1"/>
  <c r="N15" i="21" s="1"/>
  <c r="O15" i="21" s="1"/>
  <c r="M34" i="18"/>
  <c r="N34" i="18" s="1"/>
  <c r="N33" i="21" s="1"/>
  <c r="O33" i="21" s="1"/>
  <c r="M36" i="18"/>
  <c r="N36" i="18" s="1"/>
  <c r="N35" i="21" s="1"/>
  <c r="O35" i="21" s="1"/>
  <c r="M28" i="18"/>
  <c r="N28" i="18" s="1"/>
  <c r="N27" i="21" s="1"/>
  <c r="O27" i="21" s="1"/>
  <c r="M26" i="18"/>
  <c r="N26" i="18" s="1"/>
  <c r="N25" i="21" s="1"/>
  <c r="O25" i="21" s="1"/>
  <c r="M22" i="18"/>
  <c r="N22" i="18" s="1"/>
  <c r="N21" i="21" s="1"/>
  <c r="O21" i="21" s="1"/>
  <c r="M14" i="17"/>
  <c r="N14" i="17" s="1"/>
  <c r="M13" i="21" s="1"/>
  <c r="M20" i="18"/>
  <c r="N20" i="18" s="1"/>
  <c r="N19" i="21" s="1"/>
  <c r="O19" i="21" s="1"/>
  <c r="M12" i="17"/>
  <c r="N12" i="17" s="1"/>
  <c r="M11" i="21" s="1"/>
  <c r="M30" i="18"/>
  <c r="N30" i="18" s="1"/>
  <c r="N29" i="21" s="1"/>
  <c r="O29" i="21" s="1"/>
  <c r="M24" i="18"/>
  <c r="N24" i="18" s="1"/>
  <c r="N23" i="21" s="1"/>
  <c r="O23" i="21" s="1"/>
  <c r="M32" i="18"/>
  <c r="N32" i="18" s="1"/>
  <c r="N31" i="21" s="1"/>
  <c r="O31" i="21" s="1"/>
  <c r="M8" i="16"/>
  <c r="K37" i="16"/>
  <c r="N8" i="15"/>
  <c r="M37" i="15"/>
  <c r="N37" i="15" l="1"/>
  <c r="K7" i="21"/>
  <c r="A20" i="23"/>
  <c r="A20" i="21"/>
  <c r="D45" i="18"/>
  <c r="G45" i="18"/>
  <c r="G46" i="18" s="1"/>
  <c r="P7" i="23"/>
  <c r="P23" i="23"/>
  <c r="C46" i="17"/>
  <c r="H43" i="17"/>
  <c r="N16" i="23"/>
  <c r="M17" i="18"/>
  <c r="N17" i="18" s="1"/>
  <c r="N16" i="21" s="1"/>
  <c r="O16" i="21" s="1"/>
  <c r="Q24" i="23"/>
  <c r="P24" i="23"/>
  <c r="M25" i="18"/>
  <c r="N25" i="18" s="1"/>
  <c r="N24" i="21" s="1"/>
  <c r="O24" i="21" s="1"/>
  <c r="Q35" i="23"/>
  <c r="P35" i="23"/>
  <c r="Q13" i="23"/>
  <c r="P13" i="23"/>
  <c r="D46" i="17"/>
  <c r="H45" i="17"/>
  <c r="O11" i="21"/>
  <c r="O13" i="21"/>
  <c r="O9" i="21"/>
  <c r="G37" i="18"/>
  <c r="C44" i="18" s="1"/>
  <c r="H44" i="18" s="1"/>
  <c r="I7" i="18"/>
  <c r="I37" i="18" s="1"/>
  <c r="C43" i="18" s="1"/>
  <c r="K7" i="18"/>
  <c r="N6" i="23" s="1"/>
  <c r="Q6" i="23" s="1"/>
  <c r="L7" i="18"/>
  <c r="N22" i="23"/>
  <c r="M23" i="18"/>
  <c r="N23" i="18" s="1"/>
  <c r="N22" i="21" s="1"/>
  <c r="O22" i="21" s="1"/>
  <c r="N12" i="23"/>
  <c r="M13" i="18"/>
  <c r="N13" i="18" s="1"/>
  <c r="N12" i="21" s="1"/>
  <c r="O12" i="21" s="1"/>
  <c r="P21" i="23"/>
  <c r="Q9" i="23"/>
  <c r="P9" i="23"/>
  <c r="N14" i="23"/>
  <c r="M15" i="18"/>
  <c r="N15" i="18" s="1"/>
  <c r="N14" i="21" s="1"/>
  <c r="O14" i="21" s="1"/>
  <c r="N26" i="23"/>
  <c r="M27" i="18"/>
  <c r="N27" i="18" s="1"/>
  <c r="N26" i="21" s="1"/>
  <c r="O26" i="21" s="1"/>
  <c r="N30" i="23"/>
  <c r="M31" i="18"/>
  <c r="N31" i="18" s="1"/>
  <c r="N30" i="21" s="1"/>
  <c r="O30" i="21" s="1"/>
  <c r="N32" i="23"/>
  <c r="M33" i="18"/>
  <c r="N33" i="18" s="1"/>
  <c r="N32" i="21" s="1"/>
  <c r="O32" i="21" s="1"/>
  <c r="N28" i="23"/>
  <c r="M29" i="18"/>
  <c r="N29" i="18" s="1"/>
  <c r="N28" i="21" s="1"/>
  <c r="O28" i="21" s="1"/>
  <c r="P19" i="23"/>
  <c r="Q29" i="23"/>
  <c r="P29" i="23"/>
  <c r="Q27" i="23"/>
  <c r="P27" i="23"/>
  <c r="Q31" i="23"/>
  <c r="P31" i="23"/>
  <c r="Q17" i="23"/>
  <c r="P17" i="23"/>
  <c r="N34" i="23"/>
  <c r="M35" i="18"/>
  <c r="N35" i="18" s="1"/>
  <c r="N34" i="21" s="1"/>
  <c r="O34" i="21" s="1"/>
  <c r="N10" i="23"/>
  <c r="M11" i="18"/>
  <c r="N11" i="18" s="1"/>
  <c r="N10" i="21" s="1"/>
  <c r="O10" i="21" s="1"/>
  <c r="N20" i="23"/>
  <c r="M21" i="18"/>
  <c r="N21" i="18" s="1"/>
  <c r="N20" i="21" s="1"/>
  <c r="O20" i="21" s="1"/>
  <c r="N8" i="23"/>
  <c r="M9" i="18"/>
  <c r="N9" i="18" s="1"/>
  <c r="N8" i="21" s="1"/>
  <c r="O8" i="21" s="1"/>
  <c r="Q25" i="23"/>
  <c r="P25" i="23"/>
  <c r="Q15" i="23"/>
  <c r="P15" i="23"/>
  <c r="Q11" i="23"/>
  <c r="P11" i="23"/>
  <c r="N18" i="23"/>
  <c r="M19" i="18"/>
  <c r="N19" i="18" s="1"/>
  <c r="N18" i="21" s="1"/>
  <c r="O18" i="21" s="1"/>
  <c r="A23" i="2"/>
  <c r="A21" i="13"/>
  <c r="A21" i="12"/>
  <c r="A21" i="11"/>
  <c r="A21" i="10"/>
  <c r="A21" i="9"/>
  <c r="A21" i="7"/>
  <c r="A21" i="18"/>
  <c r="A21" i="17"/>
  <c r="A21" i="16"/>
  <c r="A21" i="15"/>
  <c r="A21" i="14"/>
  <c r="A20" i="4"/>
  <c r="A21" i="3"/>
  <c r="A21" i="5"/>
  <c r="L37" i="17"/>
  <c r="N8" i="16"/>
  <c r="M37" i="16"/>
  <c r="K37" i="18"/>
  <c r="M8" i="18"/>
  <c r="K37" i="17"/>
  <c r="M8" i="17"/>
  <c r="L37" i="18"/>
  <c r="Q28" i="23" l="1"/>
  <c r="P28" i="23"/>
  <c r="Q32" i="23"/>
  <c r="P32" i="23"/>
  <c r="Q30" i="23"/>
  <c r="P30" i="23"/>
  <c r="Q26" i="23"/>
  <c r="P26" i="23"/>
  <c r="Q14" i="23"/>
  <c r="P14" i="23"/>
  <c r="M7" i="18"/>
  <c r="N7" i="18" s="1"/>
  <c r="N6" i="21" s="1"/>
  <c r="O6" i="21" s="1"/>
  <c r="Q16" i="23"/>
  <c r="P16" i="23"/>
  <c r="P6" i="23"/>
  <c r="N37" i="16"/>
  <c r="L7" i="21"/>
  <c r="A21" i="23"/>
  <c r="A21" i="21"/>
  <c r="Q18" i="23"/>
  <c r="P18" i="23"/>
  <c r="Q8" i="23"/>
  <c r="P8" i="23"/>
  <c r="Q20" i="23"/>
  <c r="P20" i="23"/>
  <c r="Q10" i="23"/>
  <c r="P10" i="23"/>
  <c r="Q34" i="23"/>
  <c r="P34" i="23"/>
  <c r="Q12" i="23"/>
  <c r="P12" i="23"/>
  <c r="Q22" i="23"/>
  <c r="P22" i="23"/>
  <c r="H43" i="18"/>
  <c r="C46" i="18"/>
  <c r="H46" i="17"/>
  <c r="D46" i="18"/>
  <c r="H45" i="18"/>
  <c r="A24" i="2"/>
  <c r="A22" i="13"/>
  <c r="A22" i="12"/>
  <c r="A22" i="11"/>
  <c r="A22" i="10"/>
  <c r="A22" i="9"/>
  <c r="A22" i="7"/>
  <c r="A22" i="18"/>
  <c r="A22" i="17"/>
  <c r="A22" i="16"/>
  <c r="A22" i="15"/>
  <c r="A22" i="14"/>
  <c r="A22" i="5"/>
  <c r="A21" i="4"/>
  <c r="A22" i="3"/>
  <c r="N8" i="17"/>
  <c r="M37" i="17"/>
  <c r="N8" i="18"/>
  <c r="M37" i="18"/>
  <c r="N37" i="18" l="1"/>
  <c r="N7" i="21"/>
  <c r="A22" i="23"/>
  <c r="A22" i="21"/>
  <c r="N37" i="17"/>
  <c r="M7" i="21"/>
  <c r="H46" i="18"/>
  <c r="A25" i="2"/>
  <c r="A23" i="13"/>
  <c r="A23" i="12"/>
  <c r="A23" i="11"/>
  <c r="A23" i="10"/>
  <c r="A23" i="9"/>
  <c r="A23" i="7"/>
  <c r="A23" i="18"/>
  <c r="A23" i="17"/>
  <c r="A23" i="16"/>
  <c r="A23" i="15"/>
  <c r="A23" i="14"/>
  <c r="A23" i="5"/>
  <c r="A22" i="4"/>
  <c r="A23" i="3"/>
  <c r="A23" i="23" l="1"/>
  <c r="A23" i="21"/>
  <c r="O7" i="21"/>
  <c r="A26" i="2"/>
  <c r="A24" i="13"/>
  <c r="A24" i="12"/>
  <c r="A24" i="11"/>
  <c r="A24" i="10"/>
  <c r="A24" i="9"/>
  <c r="A24" i="7"/>
  <c r="A24" i="18"/>
  <c r="A24" i="17"/>
  <c r="A24" i="16"/>
  <c r="A24" i="15"/>
  <c r="A24" i="14"/>
  <c r="A23" i="4"/>
  <c r="A24" i="3"/>
  <c r="A24" i="5"/>
  <c r="A24" i="23" l="1"/>
  <c r="A24" i="21"/>
  <c r="A27" i="2"/>
  <c r="A25" i="13"/>
  <c r="A25" i="12"/>
  <c r="A25" i="11"/>
  <c r="A25" i="10"/>
  <c r="A25" i="9"/>
  <c r="A25" i="7"/>
  <c r="A25" i="18"/>
  <c r="A25" i="17"/>
  <c r="A25" i="16"/>
  <c r="A25" i="15"/>
  <c r="A25" i="14"/>
  <c r="A25" i="5"/>
  <c r="A24" i="4"/>
  <c r="A25" i="3"/>
  <c r="A25" i="23" l="1"/>
  <c r="A25" i="21"/>
  <c r="A28" i="2"/>
  <c r="A26" i="13"/>
  <c r="A26" i="12"/>
  <c r="A26" i="11"/>
  <c r="A26" i="10"/>
  <c r="A26" i="9"/>
  <c r="A26" i="7"/>
  <c r="A26" i="18"/>
  <c r="A26" i="17"/>
  <c r="A26" i="16"/>
  <c r="A26" i="15"/>
  <c r="A26" i="14"/>
  <c r="A25" i="4"/>
  <c r="A26" i="3"/>
  <c r="A26" i="5"/>
  <c r="A26" i="23" l="1"/>
  <c r="A26" i="21"/>
  <c r="A29" i="2"/>
  <c r="A27" i="13"/>
  <c r="A27" i="12"/>
  <c r="A27" i="11"/>
  <c r="A27" i="10"/>
  <c r="A27" i="9"/>
  <c r="A27" i="7"/>
  <c r="A27" i="18"/>
  <c r="A27" i="17"/>
  <c r="A27" i="16"/>
  <c r="A27" i="15"/>
  <c r="A27" i="14"/>
  <c r="A27" i="5"/>
  <c r="A26" i="4"/>
  <c r="A27" i="3"/>
  <c r="A27" i="23" l="1"/>
  <c r="A27" i="21"/>
  <c r="A30" i="2"/>
  <c r="A28" i="13"/>
  <c r="A28" i="12"/>
  <c r="A28" i="11"/>
  <c r="A28" i="10"/>
  <c r="A28" i="9"/>
  <c r="A28" i="7"/>
  <c r="A28" i="18"/>
  <c r="A28" i="17"/>
  <c r="A28" i="16"/>
  <c r="A28" i="15"/>
  <c r="A28" i="14"/>
  <c r="A27" i="4"/>
  <c r="A28" i="3"/>
  <c r="A28" i="5"/>
  <c r="A28" i="23" l="1"/>
  <c r="A28" i="21"/>
  <c r="A31" i="2"/>
  <c r="A29" i="13"/>
  <c r="A29" i="12"/>
  <c r="A29" i="11"/>
  <c r="A29" i="10"/>
  <c r="A29" i="9"/>
  <c r="A29" i="7"/>
  <c r="A29" i="18"/>
  <c r="A29" i="17"/>
  <c r="A29" i="16"/>
  <c r="A29" i="15"/>
  <c r="A29" i="14"/>
  <c r="A29" i="5"/>
  <c r="A28" i="4"/>
  <c r="A29" i="3"/>
  <c r="A29" i="23" l="1"/>
  <c r="A29" i="21"/>
  <c r="A32" i="2"/>
  <c r="A30" i="13"/>
  <c r="A30" i="12"/>
  <c r="A30" i="11"/>
  <c r="A30" i="10"/>
  <c r="A30" i="9"/>
  <c r="A30" i="7"/>
  <c r="A30" i="18"/>
  <c r="A30" i="17"/>
  <c r="A30" i="16"/>
  <c r="A30" i="15"/>
  <c r="A30" i="14"/>
  <c r="A29" i="4"/>
  <c r="A30" i="3"/>
  <c r="A30" i="5"/>
  <c r="A30" i="23" l="1"/>
  <c r="A30" i="21"/>
  <c r="A33" i="2"/>
  <c r="A31" i="13"/>
  <c r="A31" i="12"/>
  <c r="A31" i="11"/>
  <c r="A31" i="10"/>
  <c r="A31" i="9"/>
  <c r="A31" i="7"/>
  <c r="A31" i="18"/>
  <c r="A31" i="17"/>
  <c r="A31" i="16"/>
  <c r="A31" i="15"/>
  <c r="A31" i="14"/>
  <c r="A31" i="5"/>
  <c r="A30" i="4"/>
  <c r="A31" i="3"/>
  <c r="A31" i="23" l="1"/>
  <c r="A31" i="21"/>
  <c r="A34" i="2"/>
  <c r="A32" i="13"/>
  <c r="A32" i="12"/>
  <c r="A32" i="11"/>
  <c r="A32" i="10"/>
  <c r="A32" i="9"/>
  <c r="A32" i="7"/>
  <c r="A32" i="18"/>
  <c r="A32" i="17"/>
  <c r="A32" i="16"/>
  <c r="A32" i="15"/>
  <c r="A32" i="14"/>
  <c r="A31" i="4"/>
  <c r="A32" i="3"/>
  <c r="A32" i="5"/>
  <c r="A32" i="23" l="1"/>
  <c r="A32" i="21"/>
  <c r="A35" i="2"/>
  <c r="A33" i="13"/>
  <c r="A33" i="12"/>
  <c r="A33" i="11"/>
  <c r="A33" i="10"/>
  <c r="A33" i="9"/>
  <c r="A33" i="7"/>
  <c r="A33" i="18"/>
  <c r="A33" i="17"/>
  <c r="A33" i="16"/>
  <c r="A33" i="15"/>
  <c r="A33" i="14"/>
  <c r="A33" i="5"/>
  <c r="A32" i="4"/>
  <c r="A33" i="3"/>
  <c r="A33" i="23" l="1"/>
  <c r="A33" i="21"/>
  <c r="A36" i="2"/>
  <c r="A34" i="13"/>
  <c r="A34" i="12"/>
  <c r="A34" i="11"/>
  <c r="A34" i="10"/>
  <c r="A34" i="9"/>
  <c r="A34" i="7"/>
  <c r="A34" i="18"/>
  <c r="A34" i="17"/>
  <c r="A34" i="16"/>
  <c r="A34" i="15"/>
  <c r="A34" i="14"/>
  <c r="A33" i="4"/>
  <c r="A34" i="3"/>
  <c r="A34" i="5"/>
  <c r="A34" i="23" l="1"/>
  <c r="A34" i="21"/>
  <c r="A37" i="2"/>
  <c r="A35" i="13"/>
  <c r="A35" i="12"/>
  <c r="A35" i="11"/>
  <c r="A35" i="10"/>
  <c r="A35" i="9"/>
  <c r="A35" i="7"/>
  <c r="A35" i="18"/>
  <c r="A35" i="17"/>
  <c r="A35" i="16"/>
  <c r="A35" i="15"/>
  <c r="A35" i="14"/>
  <c r="A35" i="5"/>
  <c r="A34" i="4"/>
  <c r="A35" i="3"/>
  <c r="A35" i="23" l="1"/>
  <c r="A35" i="21"/>
  <c r="A36" i="13"/>
  <c r="A36" i="12"/>
  <c r="A36" i="11"/>
  <c r="A36" i="10"/>
  <c r="A36" i="9"/>
  <c r="A36" i="7"/>
  <c r="A36" i="18"/>
  <c r="A36" i="17"/>
  <c r="A36" i="16"/>
  <c r="A36" i="15"/>
  <c r="A36" i="14"/>
  <c r="A35" i="4"/>
  <c r="A36" i="3"/>
  <c r="A36" i="5"/>
</calcChain>
</file>

<file path=xl/sharedStrings.xml><?xml version="1.0" encoding="utf-8"?>
<sst xmlns="http://schemas.openxmlformats.org/spreadsheetml/2006/main" count="663" uniqueCount="129">
  <si>
    <t>&lt;&lt; Communication Details &gt;&gt;</t>
  </si>
  <si>
    <t>Particulars</t>
  </si>
  <si>
    <t>Input Field</t>
  </si>
  <si>
    <t>Name of the Establishment</t>
  </si>
  <si>
    <t>Address</t>
  </si>
  <si>
    <t>&lt;&lt; Establishment Code &gt;&gt;</t>
  </si>
  <si>
    <t>&lt;&lt; Establishment Address &gt;&gt;</t>
  </si>
  <si>
    <t>Phone/Mobile</t>
  </si>
  <si>
    <t xml:space="preserve">EPF Establishment Code </t>
  </si>
  <si>
    <t xml:space="preserve">   Group:</t>
  </si>
  <si>
    <t>EPF Establishment Group</t>
  </si>
  <si>
    <t>ESI Establishment Code:</t>
  </si>
  <si>
    <t>EPF Code:</t>
  </si>
  <si>
    <t xml:space="preserve">ESI Code: </t>
  </si>
  <si>
    <t>Rate of Provident Fund Contribution (%)</t>
  </si>
  <si>
    <t>XX</t>
  </si>
  <si>
    <t>WB/XXXX</t>
  </si>
  <si>
    <t>Currency Year (From April)</t>
  </si>
  <si>
    <t>Currency Year (To March)</t>
  </si>
  <si>
    <t>~~~~~~~~~~~~~~~~~~~~~~~~~~~~~~~~~~~~~~~~~~~~~~~~~~~~~~~~~~~~~~~~~~~~~~~~~~~~~~~~~~~~~~~~~~~~~~~~~~~~~~~~~~~~~~~~~~~~~~~~~~~~~~~~~~~~~~~~~~~~~~~~~~~~~~~~~~~~~</t>
  </si>
  <si>
    <t>Sl No.</t>
  </si>
  <si>
    <t>Name of the Employee</t>
  </si>
  <si>
    <t>Date of Birth</t>
  </si>
  <si>
    <t>Date of Joining</t>
  </si>
  <si>
    <t>IP Number</t>
  </si>
  <si>
    <t>PF A/c Number</t>
  </si>
  <si>
    <t>Srl No.</t>
  </si>
  <si>
    <t>Employee Name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</si>
  <si>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</si>
  <si>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</si>
  <si>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</si>
  <si>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</si>
  <si>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</si>
  <si>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</si>
  <si>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</si>
  <si>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</si>
  <si>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</si>
  <si>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</si>
  <si>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</si>
  <si>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</si>
  <si>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 No of Days</t>
  </si>
  <si>
    <t>Days worked</t>
  </si>
  <si>
    <t>APR-SEP</t>
  </si>
  <si>
    <t>SEP-MAR</t>
  </si>
  <si>
    <t>TOTAL</t>
  </si>
  <si>
    <t>Consolidated monthly attendance sheet</t>
  </si>
  <si>
    <t>Please insert the input data in the green field whereever appearing in the worksheet</t>
  </si>
  <si>
    <t>Basic salary along with increment on monthly basis</t>
  </si>
  <si>
    <t>Basic + DA</t>
  </si>
  <si>
    <t>Allowance (ESI Exemt)</t>
  </si>
  <si>
    <t>Total</t>
  </si>
  <si>
    <t>Total Allowance</t>
  </si>
  <si>
    <t>JUNE</t>
  </si>
  <si>
    <t>APRIL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</si>
  <si>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</si>
  <si>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</si>
  <si>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</si>
  <si>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</si>
  <si>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</si>
  <si>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</si>
  <si>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</si>
  <si>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</si>
  <si>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</si>
  <si>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</t>
  </si>
  <si>
    <t>MONTH</t>
  </si>
  <si>
    <t>Salary Payable</t>
  </si>
  <si>
    <t>Basic Salary</t>
  </si>
  <si>
    <t>Employee's PF Share</t>
  </si>
  <si>
    <t>Rate of PF Contribution (%)</t>
  </si>
  <si>
    <t>E.P.S</t>
  </si>
  <si>
    <t>E.P.F</t>
  </si>
  <si>
    <t>EMPLOYER'S SHARE</t>
  </si>
  <si>
    <t>Current Age</t>
  </si>
  <si>
    <t>Eligible for Pension/DLI</t>
  </si>
  <si>
    <t>ESI Deduction</t>
  </si>
  <si>
    <t>Eligible for EPS/DLI</t>
  </si>
  <si>
    <t>ESI Employer's Contribution</t>
  </si>
  <si>
    <t>Serial No.</t>
  </si>
  <si>
    <t>Total Employee Deduction</t>
  </si>
  <si>
    <t>Net Salary Payable</t>
  </si>
  <si>
    <t>Statement of payroll for the month of April</t>
  </si>
  <si>
    <t>A/c 10</t>
  </si>
  <si>
    <t>A/c 21</t>
  </si>
  <si>
    <t>TOTAL WAGES DUE</t>
  </si>
  <si>
    <t>A/C 1</t>
  </si>
  <si>
    <t>Salary as per A/C 10,21</t>
  </si>
  <si>
    <t>A/C1</t>
  </si>
  <si>
    <t>A/C2</t>
  </si>
  <si>
    <t>A/C10</t>
  </si>
  <si>
    <t>A/C21</t>
  </si>
  <si>
    <t>A/C22</t>
  </si>
  <si>
    <t>NIL</t>
  </si>
  <si>
    <t>EMPLOYEE'S SHARE</t>
  </si>
  <si>
    <t>ADMINISTRATION EXP</t>
  </si>
  <si>
    <t>Calculation of Administration &amp; ESILS Contribution</t>
  </si>
  <si>
    <t>Statement of payroll for the month of May</t>
  </si>
  <si>
    <t>Statement of payroll for the month of June</t>
  </si>
  <si>
    <t>Statement of payroll for the month of July</t>
  </si>
  <si>
    <t>Statement of payroll for the month of August</t>
  </si>
  <si>
    <t>Statement of payroll for the month of September</t>
  </si>
  <si>
    <t>Statement of payroll for the month of October</t>
  </si>
  <si>
    <t>Statement of payroll for the month of November</t>
  </si>
  <si>
    <t>Statement of payroll for the month of December</t>
  </si>
  <si>
    <t>Statement of payroll for the month of January</t>
  </si>
  <si>
    <t>Statement of payroll for the month of February</t>
  </si>
  <si>
    <t>Statement of payroll for the month of March</t>
  </si>
  <si>
    <t>Wages                 as per E.S.I</t>
  </si>
  <si>
    <t>Website:</t>
  </si>
  <si>
    <t>www.esic.in</t>
  </si>
  <si>
    <t>User ID:</t>
  </si>
  <si>
    <t>Password:</t>
  </si>
  <si>
    <t>click here to visit the page directly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</si>
  <si>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</si>
  <si>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</si>
  <si>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</si>
  <si>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</si>
  <si>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</si>
  <si>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</si>
  <si>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</si>
  <si>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</si>
  <si>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</si>
  <si>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</si>
  <si>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</si>
  <si>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</si>
  <si>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-</t>
  </si>
  <si>
    <t>Employees contribution towards E.S.I on monthly bais</t>
  </si>
  <si>
    <t>Total                    (Apr-Sep)</t>
  </si>
  <si>
    <t>Total                    (Oct-Mar)</t>
  </si>
  <si>
    <t xml:space="preserve">Statement of Salary Payable excluding allowance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</si>
</sst>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Rs.&quot;\ * #,##0.00_ ;_ &quot;Rs.&quot;\ * \-#,##0.00_ ;_ &quot;Rs.&quot;\ * &quot;-&quot;??_ ;_ @_ 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3" fillId="5" borderId="0" xfId="0" applyFont="1" applyFill="1" applyAlignment="1">
      <alignment horizontal="center" vertical="top" wrapTex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6" borderId="0" xfId="0" applyFill="1" applyAlignment="1" applyProtection="1">
      <alignment horizontal="center"/>
    </xf>
    <xf numFmtId="0" fontId="6" fillId="6" borderId="0" xfId="0" applyFont="1" applyFill="1" applyAlignment="1" applyProtection="1"/>
    <xf numFmtId="0" fontId="5" fillId="6" borderId="0" xfId="0" applyFont="1" applyFill="1" applyAlignment="1" applyProtection="1">
      <alignment horizontal="left" vertical="top"/>
    </xf>
    <xf numFmtId="0" fontId="2" fillId="6" borderId="0" xfId="0" applyFont="1" applyFill="1" applyAlignment="1" applyProtection="1">
      <alignment horizontal="left" vertical="center"/>
    </xf>
    <xf numFmtId="0" fontId="0" fillId="6" borderId="0" xfId="0" applyFill="1"/>
    <xf numFmtId="0" fontId="5" fillId="6" borderId="0" xfId="0" applyFont="1" applyFill="1" applyAlignment="1" applyProtection="1">
      <alignment vertical="top"/>
    </xf>
    <xf numFmtId="0" fontId="5" fillId="6" borderId="0" xfId="0" applyFont="1" applyFill="1" applyAlignment="1" applyProtection="1"/>
    <xf numFmtId="0" fontId="5" fillId="6" borderId="0" xfId="0" applyFont="1" applyFill="1" applyBorder="1" applyAlignment="1" applyProtection="1"/>
    <xf numFmtId="0" fontId="0" fillId="0" borderId="9" xfId="0" applyBorder="1" applyAlignment="1">
      <alignment vertical="center"/>
    </xf>
    <xf numFmtId="0" fontId="3" fillId="5" borderId="11" xfId="0" applyFont="1" applyFill="1" applyBorder="1" applyAlignment="1">
      <alignment horizontal="center" vertical="top" wrapText="1"/>
    </xf>
    <xf numFmtId="0" fontId="0" fillId="0" borderId="9" xfId="0" applyBorder="1"/>
    <xf numFmtId="0" fontId="0" fillId="0" borderId="9" xfId="0" applyNumberFormat="1" applyBorder="1"/>
    <xf numFmtId="0" fontId="0" fillId="0" borderId="9" xfId="0" applyBorder="1" applyAlignment="1">
      <alignment horizontal="center"/>
    </xf>
    <xf numFmtId="0" fontId="0" fillId="2" borderId="9" xfId="0" applyFill="1" applyBorder="1"/>
    <xf numFmtId="0" fontId="5" fillId="0" borderId="0" xfId="0" applyFont="1"/>
    <xf numFmtId="0" fontId="4" fillId="6" borderId="0" xfId="0" applyFont="1" applyFill="1" applyAlignment="1" applyProtection="1">
      <alignment vertical="center"/>
    </xf>
    <xf numFmtId="0" fontId="0" fillId="6" borderId="0" xfId="0" applyFill="1" applyAlignment="1" applyProtection="1"/>
    <xf numFmtId="0" fontId="0" fillId="2" borderId="9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0" fillId="6" borderId="3" xfId="0" applyFill="1" applyBorder="1" applyAlignment="1"/>
    <xf numFmtId="0" fontId="0" fillId="6" borderId="4" xfId="0" applyFill="1" applyBorder="1" applyAlignment="1"/>
    <xf numFmtId="0" fontId="0" fillId="6" borderId="5" xfId="0" applyFill="1" applyBorder="1" applyAlignment="1"/>
    <xf numFmtId="0" fontId="0" fillId="7" borderId="0" xfId="0" applyFill="1"/>
    <xf numFmtId="0" fontId="3" fillId="5" borderId="11" xfId="0" applyFont="1" applyFill="1" applyBorder="1" applyAlignment="1">
      <alignment horizontal="center" textRotation="90" wrapText="1"/>
    </xf>
    <xf numFmtId="0" fontId="0" fillId="0" borderId="9" xfId="0" applyFill="1" applyBorder="1"/>
    <xf numFmtId="0" fontId="3" fillId="5" borderId="15" xfId="0" applyFont="1" applyFill="1" applyBorder="1" applyAlignment="1">
      <alignment horizontal="center" textRotation="90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textRotation="90" wrapText="1"/>
    </xf>
    <xf numFmtId="0" fontId="0" fillId="0" borderId="10" xfId="0" applyNumberFormat="1" applyBorder="1"/>
    <xf numFmtId="0" fontId="0" fillId="0" borderId="10" xfId="0" applyBorder="1"/>
    <xf numFmtId="0" fontId="3" fillId="5" borderId="1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1" fillId="6" borderId="0" xfId="0" applyFont="1" applyFill="1" applyAlignment="1" applyProtection="1">
      <alignment vertical="center"/>
    </xf>
    <xf numFmtId="0" fontId="12" fillId="6" borderId="0" xfId="0" applyFont="1" applyFill="1" applyAlignment="1" applyProtection="1"/>
    <xf numFmtId="0" fontId="13" fillId="6" borderId="0" xfId="0" applyFont="1" applyFill="1" applyAlignment="1"/>
    <xf numFmtId="0" fontId="0" fillId="6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6" borderId="11" xfId="0" applyFill="1" applyBorder="1" applyAlignment="1" applyProtection="1">
      <alignment horizontal="center"/>
    </xf>
    <xf numFmtId="14" fontId="0" fillId="2" borderId="9" xfId="0" applyNumberFormat="1" applyFill="1" applyBorder="1" applyAlignment="1">
      <alignment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26" xfId="0" applyNumberForma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textRotation="90" wrapText="1"/>
    </xf>
    <xf numFmtId="0" fontId="0" fillId="0" borderId="27" xfId="0" applyBorder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/>
    <xf numFmtId="0" fontId="3" fillId="5" borderId="0" xfId="0" applyFont="1" applyFill="1" applyBorder="1" applyAlignment="1">
      <alignment horizontal="center" textRotation="90" wrapText="1"/>
    </xf>
    <xf numFmtId="0" fontId="3" fillId="0" borderId="0" xfId="0" applyFont="1"/>
    <xf numFmtId="0" fontId="3" fillId="0" borderId="28" xfId="0" applyFont="1" applyBorder="1"/>
    <xf numFmtId="0" fontId="0" fillId="0" borderId="0" xfId="0" applyAlignment="1">
      <alignment horizontal="right"/>
    </xf>
    <xf numFmtId="0" fontId="17" fillId="0" borderId="0" xfId="0" applyFont="1" applyFill="1" applyBorder="1" applyAlignment="1">
      <alignment horizontal="right" vertical="center"/>
    </xf>
    <xf numFmtId="0" fontId="14" fillId="5" borderId="15" xfId="0" applyFont="1" applyFill="1" applyBorder="1" applyAlignment="1">
      <alignment horizontal="center" vertical="top" wrapText="1"/>
    </xf>
    <xf numFmtId="0" fontId="14" fillId="5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" fillId="0" borderId="0" xfId="0" applyFont="1"/>
    <xf numFmtId="0" fontId="6" fillId="0" borderId="0" xfId="0" applyFont="1"/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0" fillId="6" borderId="0" xfId="0" applyFill="1" applyBorder="1" applyAlignment="1" applyProtection="1">
      <alignment vertical="top" readingOrder="1"/>
    </xf>
    <xf numFmtId="0" fontId="15" fillId="6" borderId="17" xfId="0" applyFont="1" applyFill="1" applyBorder="1" applyAlignment="1" applyProtection="1">
      <alignment horizontal="center"/>
    </xf>
    <xf numFmtId="0" fontId="5" fillId="6" borderId="0" xfId="0" applyFont="1" applyFill="1"/>
    <xf numFmtId="0" fontId="9" fillId="6" borderId="0" xfId="0" applyFont="1" applyFill="1"/>
    <xf numFmtId="0" fontId="0" fillId="6" borderId="0" xfId="0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right"/>
    </xf>
    <xf numFmtId="0" fontId="10" fillId="6" borderId="0" xfId="0" applyFont="1" applyFill="1" applyBorder="1" applyAlignment="1" applyProtection="1">
      <alignment horizontal="left"/>
    </xf>
    <xf numFmtId="0" fontId="2" fillId="0" borderId="0" xfId="0" applyFont="1" applyAlignment="1">
      <alignment wrapText="1"/>
    </xf>
    <xf numFmtId="0" fontId="20" fillId="6" borderId="0" xfId="2" applyFill="1" applyAlignment="1" applyProtection="1">
      <alignment horizontal="left"/>
    </xf>
    <xf numFmtId="0" fontId="0" fillId="6" borderId="0" xfId="0" applyFill="1" applyAlignment="1">
      <alignment horizontal="left" vertical="top"/>
    </xf>
    <xf numFmtId="49" fontId="0" fillId="6" borderId="0" xfId="1" applyNumberFormat="1" applyFont="1" applyFill="1" applyAlignment="1">
      <alignment horizontal="left" vertical="top"/>
    </xf>
    <xf numFmtId="0" fontId="10" fillId="6" borderId="0" xfId="0" applyFont="1" applyFill="1" applyAlignment="1">
      <alignment horizontal="left"/>
    </xf>
    <xf numFmtId="0" fontId="0" fillId="6" borderId="1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20" xfId="0" applyFont="1" applyBorder="1" applyAlignment="1">
      <alignment horizontal="left" vertical="top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" fillId="6" borderId="0" xfId="0" applyFont="1" applyFill="1" applyAlignment="1" applyProtection="1">
      <alignment horizontal="right"/>
    </xf>
    <xf numFmtId="0" fontId="5" fillId="6" borderId="0" xfId="0" applyFont="1" applyFill="1" applyBorder="1" applyAlignment="1" applyProtection="1">
      <alignment horizontal="right" vertical="top"/>
    </xf>
    <xf numFmtId="1" fontId="2" fillId="6" borderId="0" xfId="0" applyNumberFormat="1" applyFont="1" applyFill="1" applyBorder="1" applyAlignment="1" applyProtection="1">
      <alignment horizontal="justify" vertical="top" readingOrder="1"/>
    </xf>
    <xf numFmtId="0" fontId="0" fillId="6" borderId="0" xfId="0" applyFill="1" applyBorder="1" applyAlignment="1" applyProtection="1">
      <alignment vertical="top" readingOrder="1"/>
    </xf>
    <xf numFmtId="0" fontId="4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" fontId="0" fillId="2" borderId="1" xfId="0" applyNumberFormat="1" applyFill="1" applyBorder="1" applyAlignment="1">
      <alignment horizontal="left" vertical="center"/>
    </xf>
    <xf numFmtId="1" fontId="0" fillId="2" borderId="0" xfId="0" applyNumberFormat="1" applyFill="1" applyBorder="1" applyAlignment="1">
      <alignment horizontal="left" vertical="center"/>
    </xf>
    <xf numFmtId="1" fontId="0" fillId="2" borderId="2" xfId="0" applyNumberFormat="1" applyFill="1" applyBorder="1" applyAlignment="1">
      <alignment horizontal="left" vertical="center"/>
    </xf>
    <xf numFmtId="1" fontId="2" fillId="6" borderId="0" xfId="0" applyNumberFormat="1" applyFont="1" applyFill="1" applyBorder="1" applyAlignment="1" applyProtection="1">
      <alignment horizontal="left" vertical="top" readingOrder="1"/>
    </xf>
    <xf numFmtId="0" fontId="3" fillId="4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right" vertical="top" wrapText="1"/>
    </xf>
    <xf numFmtId="0" fontId="0" fillId="0" borderId="14" xfId="0" applyBorder="1"/>
    <xf numFmtId="0" fontId="3" fillId="5" borderId="18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0" fontId="15" fillId="4" borderId="15" xfId="0" applyFont="1" applyFill="1" applyBorder="1" applyAlignment="1" applyProtection="1">
      <alignment horizontal="center"/>
    </xf>
    <xf numFmtId="0" fontId="15" fillId="4" borderId="17" xfId="0" applyFont="1" applyFill="1" applyBorder="1" applyAlignment="1" applyProtection="1">
      <alignment horizontal="center"/>
    </xf>
    <xf numFmtId="0" fontId="16" fillId="6" borderId="0" xfId="0" applyFont="1" applyFill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AUG!Print_Area"/><Relationship Id="rId13" Type="http://schemas.openxmlformats.org/officeDocument/2006/relationships/hyperlink" Target="#JAN!Print_Area"/><Relationship Id="rId18" Type="http://schemas.openxmlformats.org/officeDocument/2006/relationships/hyperlink" Target="#'ESI EE'!A1"/><Relationship Id="rId3" Type="http://schemas.openxmlformats.org/officeDocument/2006/relationships/hyperlink" Target="#'Attendance Sheet'!A1"/><Relationship Id="rId7" Type="http://schemas.openxmlformats.org/officeDocument/2006/relationships/hyperlink" Target="#JUL!A1"/><Relationship Id="rId12" Type="http://schemas.openxmlformats.org/officeDocument/2006/relationships/hyperlink" Target="#DEC!Print_Area"/><Relationship Id="rId17" Type="http://schemas.openxmlformats.org/officeDocument/2006/relationships/hyperlink" Target="#'Salary Sheet'!A1"/><Relationship Id="rId2" Type="http://schemas.openxmlformats.org/officeDocument/2006/relationships/hyperlink" Target="#'Employees Details'!A1"/><Relationship Id="rId16" Type="http://schemas.openxmlformats.org/officeDocument/2006/relationships/hyperlink" Target="#'Confidential Zone'!A1"/><Relationship Id="rId1" Type="http://schemas.openxmlformats.org/officeDocument/2006/relationships/hyperlink" Target="#'Basic Info'!A1"/><Relationship Id="rId6" Type="http://schemas.openxmlformats.org/officeDocument/2006/relationships/hyperlink" Target="#JUN!A1"/><Relationship Id="rId11" Type="http://schemas.openxmlformats.org/officeDocument/2006/relationships/hyperlink" Target="#NOV!Print_Area"/><Relationship Id="rId5" Type="http://schemas.openxmlformats.org/officeDocument/2006/relationships/hyperlink" Target="#APR!A1"/><Relationship Id="rId15" Type="http://schemas.openxmlformats.org/officeDocument/2006/relationships/hyperlink" Target="#MAR!Print_Area"/><Relationship Id="rId10" Type="http://schemas.openxmlformats.org/officeDocument/2006/relationships/hyperlink" Target="#OCT!Print_Area"/><Relationship Id="rId4" Type="http://schemas.openxmlformats.org/officeDocument/2006/relationships/hyperlink" Target="#Salary!A1"/><Relationship Id="rId9" Type="http://schemas.openxmlformats.org/officeDocument/2006/relationships/hyperlink" Target="#SEP!Print_Area"/><Relationship Id="rId14" Type="http://schemas.openxmlformats.org/officeDocument/2006/relationships/hyperlink" Target="#FEB!Print_Area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alary!A1"/><Relationship Id="rId2" Type="http://schemas.openxmlformats.org/officeDocument/2006/relationships/hyperlink" Target="#'Attendance Sheet'!A1"/><Relationship Id="rId1" Type="http://schemas.openxmlformats.org/officeDocument/2006/relationships/hyperlink" Target="#'Employees Details'!A1"/><Relationship Id="rId4" Type="http://schemas.openxmlformats.org/officeDocument/2006/relationships/hyperlink" Target="#NAVIGATO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alary!A1"/><Relationship Id="rId2" Type="http://schemas.openxmlformats.org/officeDocument/2006/relationships/hyperlink" Target="#'Attendance Sheet'!A1"/><Relationship Id="rId1" Type="http://schemas.openxmlformats.org/officeDocument/2006/relationships/hyperlink" Target="#'Basic Info'!A1"/><Relationship Id="rId4" Type="http://schemas.openxmlformats.org/officeDocument/2006/relationships/hyperlink" Target="#NAVIGATO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alary!A1"/><Relationship Id="rId2" Type="http://schemas.openxmlformats.org/officeDocument/2006/relationships/hyperlink" Target="#'Employees Details'!A1"/><Relationship Id="rId1" Type="http://schemas.openxmlformats.org/officeDocument/2006/relationships/hyperlink" Target="#'Basic Info'!A1"/><Relationship Id="rId4" Type="http://schemas.openxmlformats.org/officeDocument/2006/relationships/hyperlink" Target="#NAVIGATOR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NAVIGATOR!A1"/><Relationship Id="rId2" Type="http://schemas.openxmlformats.org/officeDocument/2006/relationships/hyperlink" Target="#'Employees Details'!A1"/><Relationship Id="rId1" Type="http://schemas.openxmlformats.org/officeDocument/2006/relationships/hyperlink" Target="#'Basic Inf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NAVIGATO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95250</xdr:rowOff>
    </xdr:from>
    <xdr:to>
      <xdr:col>11</xdr:col>
      <xdr:colOff>466236</xdr:colOff>
      <xdr:row>3</xdr:row>
      <xdr:rowOff>7896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4924425" y="95250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152400</xdr:rowOff>
    </xdr:from>
    <xdr:to>
      <xdr:col>18</xdr:col>
      <xdr:colOff>218586</xdr:colOff>
      <xdr:row>3</xdr:row>
      <xdr:rowOff>17421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743700" y="152400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152400</xdr:rowOff>
    </xdr:from>
    <xdr:to>
      <xdr:col>18</xdr:col>
      <xdr:colOff>218586</xdr:colOff>
      <xdr:row>3</xdr:row>
      <xdr:rowOff>17421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743700" y="152400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152400</xdr:rowOff>
    </xdr:from>
    <xdr:to>
      <xdr:col>18</xdr:col>
      <xdr:colOff>218586</xdr:colOff>
      <xdr:row>3</xdr:row>
      <xdr:rowOff>17421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743700" y="152400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152400</xdr:rowOff>
    </xdr:from>
    <xdr:to>
      <xdr:col>18</xdr:col>
      <xdr:colOff>218586</xdr:colOff>
      <xdr:row>3</xdr:row>
      <xdr:rowOff>17421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743700" y="152400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152400</xdr:rowOff>
    </xdr:from>
    <xdr:to>
      <xdr:col>18</xdr:col>
      <xdr:colOff>218586</xdr:colOff>
      <xdr:row>3</xdr:row>
      <xdr:rowOff>17421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743700" y="152400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152400</xdr:rowOff>
    </xdr:from>
    <xdr:to>
      <xdr:col>18</xdr:col>
      <xdr:colOff>218586</xdr:colOff>
      <xdr:row>3</xdr:row>
      <xdr:rowOff>17421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743700" y="152400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152400</xdr:rowOff>
    </xdr:from>
    <xdr:to>
      <xdr:col>18</xdr:col>
      <xdr:colOff>218586</xdr:colOff>
      <xdr:row>3</xdr:row>
      <xdr:rowOff>17421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743700" y="152400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152400</xdr:rowOff>
    </xdr:from>
    <xdr:to>
      <xdr:col>18</xdr:col>
      <xdr:colOff>218586</xdr:colOff>
      <xdr:row>3</xdr:row>
      <xdr:rowOff>17421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743700" y="152400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152400</xdr:rowOff>
    </xdr:from>
    <xdr:to>
      <xdr:col>18</xdr:col>
      <xdr:colOff>218586</xdr:colOff>
      <xdr:row>3</xdr:row>
      <xdr:rowOff>17421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743700" y="152400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188515</xdr:colOff>
      <xdr:row>0</xdr:row>
      <xdr:rowOff>218282</xdr:rowOff>
    </xdr:from>
    <xdr:to>
      <xdr:col>19</xdr:col>
      <xdr:colOff>14989</xdr:colOff>
      <xdr:row>3</xdr:row>
      <xdr:rowOff>87272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7451328" y="218282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28575</xdr:rowOff>
    </xdr:from>
    <xdr:to>
      <xdr:col>4</xdr:col>
      <xdr:colOff>513021</xdr:colOff>
      <xdr:row>3</xdr:row>
      <xdr:rowOff>128920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704850" y="219075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BASIC INFORMATION</a:t>
          </a:r>
        </a:p>
      </xdr:txBody>
    </xdr:sp>
    <xdr:clientData/>
  </xdr:twoCellAnchor>
  <xdr:twoCellAnchor>
    <xdr:from>
      <xdr:col>1</xdr:col>
      <xdr:colOff>104775</xdr:colOff>
      <xdr:row>3</xdr:row>
      <xdr:rowOff>133350</xdr:rowOff>
    </xdr:from>
    <xdr:to>
      <xdr:col>4</xdr:col>
      <xdr:colOff>523875</xdr:colOff>
      <xdr:row>6</xdr:row>
      <xdr:rowOff>57150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714375" y="704850"/>
          <a:ext cx="2247900" cy="495300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Employees' Details</a:t>
          </a:r>
        </a:p>
      </xdr:txBody>
    </xdr:sp>
    <xdr:clientData/>
  </xdr:twoCellAnchor>
  <xdr:twoCellAnchor>
    <xdr:from>
      <xdr:col>1</xdr:col>
      <xdr:colOff>104775</xdr:colOff>
      <xdr:row>6</xdr:row>
      <xdr:rowOff>66675</xdr:rowOff>
    </xdr:from>
    <xdr:to>
      <xdr:col>4</xdr:col>
      <xdr:colOff>522546</xdr:colOff>
      <xdr:row>8</xdr:row>
      <xdr:rowOff>167020</xdr:rowOff>
    </xdr:to>
    <xdr:sp macro="" textlink="">
      <xdr:nvSpPr>
        <xdr:cNvPr id="4" name="Right Arrow 3">
          <a:hlinkClick xmlns:r="http://schemas.openxmlformats.org/officeDocument/2006/relationships" r:id="rId3"/>
        </xdr:cNvPr>
        <xdr:cNvSpPr/>
      </xdr:nvSpPr>
      <xdr:spPr>
        <a:xfrm>
          <a:off x="714375" y="1209675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attendance sheet</a:t>
          </a:r>
        </a:p>
      </xdr:txBody>
    </xdr:sp>
    <xdr:clientData/>
  </xdr:twoCellAnchor>
  <xdr:twoCellAnchor>
    <xdr:from>
      <xdr:col>1</xdr:col>
      <xdr:colOff>104775</xdr:colOff>
      <xdr:row>9</xdr:row>
      <xdr:rowOff>0</xdr:rowOff>
    </xdr:from>
    <xdr:to>
      <xdr:col>4</xdr:col>
      <xdr:colOff>522546</xdr:colOff>
      <xdr:row>11</xdr:row>
      <xdr:rowOff>100345</xdr:rowOff>
    </xdr:to>
    <xdr:sp macro="" textlink="">
      <xdr:nvSpPr>
        <xdr:cNvPr id="5" name="Right Arrow 4">
          <a:hlinkClick xmlns:r="http://schemas.openxmlformats.org/officeDocument/2006/relationships" r:id="rId4"/>
        </xdr:cNvPr>
        <xdr:cNvSpPr/>
      </xdr:nvSpPr>
      <xdr:spPr>
        <a:xfrm>
          <a:off x="714375" y="1714500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SALARY</a:t>
          </a:r>
          <a:r>
            <a:rPr lang="en-IN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STRUCTURE</a:t>
          </a:r>
          <a:endParaRPr lang="en-IN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>
    <xdr:from>
      <xdr:col>5</xdr:col>
      <xdr:colOff>9525</xdr:colOff>
      <xdr:row>1</xdr:row>
      <xdr:rowOff>38100</xdr:rowOff>
    </xdr:from>
    <xdr:to>
      <xdr:col>8</xdr:col>
      <xdr:colOff>427296</xdr:colOff>
      <xdr:row>3</xdr:row>
      <xdr:rowOff>138445</xdr:rowOff>
    </xdr:to>
    <xdr:sp macro="" textlink="">
      <xdr:nvSpPr>
        <xdr:cNvPr id="6" name="Right Arrow 5">
          <a:hlinkClick xmlns:r="http://schemas.openxmlformats.org/officeDocument/2006/relationships" r:id="rId5"/>
        </xdr:cNvPr>
        <xdr:cNvSpPr/>
      </xdr:nvSpPr>
      <xdr:spPr>
        <a:xfrm>
          <a:off x="3057525" y="228600"/>
          <a:ext cx="2246571" cy="48134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APRIL</a:t>
          </a:r>
        </a:p>
      </xdr:txBody>
    </xdr:sp>
    <xdr:clientData/>
  </xdr:twoCellAnchor>
  <xdr:twoCellAnchor>
    <xdr:from>
      <xdr:col>5</xdr:col>
      <xdr:colOff>9525</xdr:colOff>
      <xdr:row>3</xdr:row>
      <xdr:rowOff>152400</xdr:rowOff>
    </xdr:from>
    <xdr:to>
      <xdr:col>8</xdr:col>
      <xdr:colOff>427296</xdr:colOff>
      <xdr:row>6</xdr:row>
      <xdr:rowOff>62245</xdr:rowOff>
    </xdr:to>
    <xdr:sp macro="" textlink="">
      <xdr:nvSpPr>
        <xdr:cNvPr id="7" name="Right Arrow 6">
          <a:hlinkClick xmlns:r="http://schemas.openxmlformats.org/officeDocument/2006/relationships" r:id="rId5"/>
        </xdr:cNvPr>
        <xdr:cNvSpPr/>
      </xdr:nvSpPr>
      <xdr:spPr>
        <a:xfrm>
          <a:off x="3057525" y="723900"/>
          <a:ext cx="2246571" cy="48134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MAY</a:t>
          </a:r>
        </a:p>
      </xdr:txBody>
    </xdr:sp>
    <xdr:clientData/>
  </xdr:twoCellAnchor>
  <xdr:twoCellAnchor>
    <xdr:from>
      <xdr:col>5</xdr:col>
      <xdr:colOff>19050</xdr:colOff>
      <xdr:row>6</xdr:row>
      <xdr:rowOff>76200</xdr:rowOff>
    </xdr:from>
    <xdr:to>
      <xdr:col>8</xdr:col>
      <xdr:colOff>436821</xdr:colOff>
      <xdr:row>8</xdr:row>
      <xdr:rowOff>176545</xdr:rowOff>
    </xdr:to>
    <xdr:sp macro="" textlink="">
      <xdr:nvSpPr>
        <xdr:cNvPr id="8" name="Right Arrow 7">
          <a:hlinkClick xmlns:r="http://schemas.openxmlformats.org/officeDocument/2006/relationships" r:id="rId6"/>
        </xdr:cNvPr>
        <xdr:cNvSpPr/>
      </xdr:nvSpPr>
      <xdr:spPr>
        <a:xfrm>
          <a:off x="3067050" y="1219200"/>
          <a:ext cx="2246571" cy="48134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JUNE</a:t>
          </a:r>
        </a:p>
      </xdr:txBody>
    </xdr:sp>
    <xdr:clientData/>
  </xdr:twoCellAnchor>
  <xdr:twoCellAnchor>
    <xdr:from>
      <xdr:col>5</xdr:col>
      <xdr:colOff>28575</xdr:colOff>
      <xdr:row>9</xdr:row>
      <xdr:rowOff>0</xdr:rowOff>
    </xdr:from>
    <xdr:to>
      <xdr:col>8</xdr:col>
      <xdr:colOff>446346</xdr:colOff>
      <xdr:row>11</xdr:row>
      <xdr:rowOff>100345</xdr:rowOff>
    </xdr:to>
    <xdr:sp macro="" textlink="">
      <xdr:nvSpPr>
        <xdr:cNvPr id="9" name="Right Arrow 8">
          <a:hlinkClick xmlns:r="http://schemas.openxmlformats.org/officeDocument/2006/relationships" r:id="rId7"/>
        </xdr:cNvPr>
        <xdr:cNvSpPr/>
      </xdr:nvSpPr>
      <xdr:spPr>
        <a:xfrm>
          <a:off x="3076575" y="1714500"/>
          <a:ext cx="2246571" cy="48134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JULY</a:t>
          </a:r>
        </a:p>
      </xdr:txBody>
    </xdr:sp>
    <xdr:clientData/>
  </xdr:twoCellAnchor>
  <xdr:twoCellAnchor>
    <xdr:from>
      <xdr:col>5</xdr:col>
      <xdr:colOff>28575</xdr:colOff>
      <xdr:row>11</xdr:row>
      <xdr:rowOff>104775</xdr:rowOff>
    </xdr:from>
    <xdr:to>
      <xdr:col>8</xdr:col>
      <xdr:colOff>446346</xdr:colOff>
      <xdr:row>14</xdr:row>
      <xdr:rowOff>14620</xdr:rowOff>
    </xdr:to>
    <xdr:sp macro="" textlink="">
      <xdr:nvSpPr>
        <xdr:cNvPr id="10" name="Right Arrow 9">
          <a:hlinkClick xmlns:r="http://schemas.openxmlformats.org/officeDocument/2006/relationships" r:id="rId8"/>
        </xdr:cNvPr>
        <xdr:cNvSpPr/>
      </xdr:nvSpPr>
      <xdr:spPr>
        <a:xfrm>
          <a:off x="3076575" y="2200275"/>
          <a:ext cx="2246571" cy="48134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AUGUST</a:t>
          </a:r>
        </a:p>
      </xdr:txBody>
    </xdr:sp>
    <xdr:clientData/>
  </xdr:twoCellAnchor>
  <xdr:twoCellAnchor>
    <xdr:from>
      <xdr:col>5</xdr:col>
      <xdr:colOff>38100</xdr:colOff>
      <xdr:row>14</xdr:row>
      <xdr:rowOff>0</xdr:rowOff>
    </xdr:from>
    <xdr:to>
      <xdr:col>8</xdr:col>
      <xdr:colOff>455871</xdr:colOff>
      <xdr:row>16</xdr:row>
      <xdr:rowOff>100345</xdr:rowOff>
    </xdr:to>
    <xdr:sp macro="" textlink="">
      <xdr:nvSpPr>
        <xdr:cNvPr id="11" name="Right Arrow 10">
          <a:hlinkClick xmlns:r="http://schemas.openxmlformats.org/officeDocument/2006/relationships" r:id="rId9"/>
        </xdr:cNvPr>
        <xdr:cNvSpPr/>
      </xdr:nvSpPr>
      <xdr:spPr>
        <a:xfrm>
          <a:off x="3086100" y="2667000"/>
          <a:ext cx="2246571" cy="48134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SEPTEMBER</a:t>
          </a:r>
        </a:p>
      </xdr:txBody>
    </xdr:sp>
    <xdr:clientData/>
  </xdr:twoCellAnchor>
  <xdr:twoCellAnchor>
    <xdr:from>
      <xdr:col>5</xdr:col>
      <xdr:colOff>38100</xdr:colOff>
      <xdr:row>16</xdr:row>
      <xdr:rowOff>104775</xdr:rowOff>
    </xdr:from>
    <xdr:to>
      <xdr:col>8</xdr:col>
      <xdr:colOff>455871</xdr:colOff>
      <xdr:row>19</xdr:row>
      <xdr:rowOff>14620</xdr:rowOff>
    </xdr:to>
    <xdr:sp macro="" textlink="">
      <xdr:nvSpPr>
        <xdr:cNvPr id="12" name="Right Arrow 11">
          <a:hlinkClick xmlns:r="http://schemas.openxmlformats.org/officeDocument/2006/relationships" r:id="rId10"/>
        </xdr:cNvPr>
        <xdr:cNvSpPr/>
      </xdr:nvSpPr>
      <xdr:spPr>
        <a:xfrm>
          <a:off x="3086100" y="3152775"/>
          <a:ext cx="2246571" cy="48134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OCTOBER</a:t>
          </a:r>
        </a:p>
      </xdr:txBody>
    </xdr:sp>
    <xdr:clientData/>
  </xdr:twoCellAnchor>
  <xdr:twoCellAnchor>
    <xdr:from>
      <xdr:col>5</xdr:col>
      <xdr:colOff>38100</xdr:colOff>
      <xdr:row>19</xdr:row>
      <xdr:rowOff>0</xdr:rowOff>
    </xdr:from>
    <xdr:to>
      <xdr:col>8</xdr:col>
      <xdr:colOff>455871</xdr:colOff>
      <xdr:row>21</xdr:row>
      <xdr:rowOff>100345</xdr:rowOff>
    </xdr:to>
    <xdr:sp macro="" textlink="">
      <xdr:nvSpPr>
        <xdr:cNvPr id="13" name="Right Arrow 12">
          <a:hlinkClick xmlns:r="http://schemas.openxmlformats.org/officeDocument/2006/relationships" r:id="rId11"/>
        </xdr:cNvPr>
        <xdr:cNvSpPr/>
      </xdr:nvSpPr>
      <xdr:spPr>
        <a:xfrm>
          <a:off x="3086100" y="3619500"/>
          <a:ext cx="2246571" cy="48134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NOVEMBER</a:t>
          </a:r>
        </a:p>
      </xdr:txBody>
    </xdr:sp>
    <xdr:clientData/>
  </xdr:twoCellAnchor>
  <xdr:twoCellAnchor>
    <xdr:from>
      <xdr:col>5</xdr:col>
      <xdr:colOff>38100</xdr:colOff>
      <xdr:row>21</xdr:row>
      <xdr:rowOff>95250</xdr:rowOff>
    </xdr:from>
    <xdr:to>
      <xdr:col>8</xdr:col>
      <xdr:colOff>455871</xdr:colOff>
      <xdr:row>24</xdr:row>
      <xdr:rowOff>5095</xdr:rowOff>
    </xdr:to>
    <xdr:sp macro="" textlink="">
      <xdr:nvSpPr>
        <xdr:cNvPr id="14" name="Right Arrow 13">
          <a:hlinkClick xmlns:r="http://schemas.openxmlformats.org/officeDocument/2006/relationships" r:id="rId12"/>
        </xdr:cNvPr>
        <xdr:cNvSpPr/>
      </xdr:nvSpPr>
      <xdr:spPr>
        <a:xfrm>
          <a:off x="3086100" y="4095750"/>
          <a:ext cx="2246571" cy="48134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DECEMBER</a:t>
          </a:r>
        </a:p>
      </xdr:txBody>
    </xdr:sp>
    <xdr:clientData/>
  </xdr:twoCellAnchor>
  <xdr:twoCellAnchor>
    <xdr:from>
      <xdr:col>5</xdr:col>
      <xdr:colOff>38100</xdr:colOff>
      <xdr:row>24</xdr:row>
      <xdr:rowOff>9525</xdr:rowOff>
    </xdr:from>
    <xdr:to>
      <xdr:col>8</xdr:col>
      <xdr:colOff>455871</xdr:colOff>
      <xdr:row>26</xdr:row>
      <xdr:rowOff>109870</xdr:rowOff>
    </xdr:to>
    <xdr:sp macro="" textlink="">
      <xdr:nvSpPr>
        <xdr:cNvPr id="15" name="Right Arrow 14">
          <a:hlinkClick xmlns:r="http://schemas.openxmlformats.org/officeDocument/2006/relationships" r:id="rId13"/>
        </xdr:cNvPr>
        <xdr:cNvSpPr/>
      </xdr:nvSpPr>
      <xdr:spPr>
        <a:xfrm>
          <a:off x="3086100" y="4581525"/>
          <a:ext cx="2246571" cy="48134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JANUARY</a:t>
          </a:r>
        </a:p>
      </xdr:txBody>
    </xdr:sp>
    <xdr:clientData/>
  </xdr:twoCellAnchor>
  <xdr:twoCellAnchor>
    <xdr:from>
      <xdr:col>5</xdr:col>
      <xdr:colOff>38100</xdr:colOff>
      <xdr:row>26</xdr:row>
      <xdr:rowOff>104775</xdr:rowOff>
    </xdr:from>
    <xdr:to>
      <xdr:col>8</xdr:col>
      <xdr:colOff>455871</xdr:colOff>
      <xdr:row>29</xdr:row>
      <xdr:rowOff>14620</xdr:rowOff>
    </xdr:to>
    <xdr:sp macro="" textlink="">
      <xdr:nvSpPr>
        <xdr:cNvPr id="16" name="Right Arrow 15">
          <a:hlinkClick xmlns:r="http://schemas.openxmlformats.org/officeDocument/2006/relationships" r:id="rId14"/>
        </xdr:cNvPr>
        <xdr:cNvSpPr/>
      </xdr:nvSpPr>
      <xdr:spPr>
        <a:xfrm>
          <a:off x="3086100" y="5057775"/>
          <a:ext cx="2246571" cy="48134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FEBRUARY</a:t>
          </a:r>
        </a:p>
      </xdr:txBody>
    </xdr:sp>
    <xdr:clientData/>
  </xdr:twoCellAnchor>
  <xdr:twoCellAnchor>
    <xdr:from>
      <xdr:col>5</xdr:col>
      <xdr:colOff>47625</xdr:colOff>
      <xdr:row>29</xdr:row>
      <xdr:rowOff>9525</xdr:rowOff>
    </xdr:from>
    <xdr:to>
      <xdr:col>8</xdr:col>
      <xdr:colOff>465396</xdr:colOff>
      <xdr:row>31</xdr:row>
      <xdr:rowOff>109870</xdr:rowOff>
    </xdr:to>
    <xdr:sp macro="" textlink="">
      <xdr:nvSpPr>
        <xdr:cNvPr id="17" name="Right Arrow 16">
          <a:hlinkClick xmlns:r="http://schemas.openxmlformats.org/officeDocument/2006/relationships" r:id="rId15"/>
        </xdr:cNvPr>
        <xdr:cNvSpPr/>
      </xdr:nvSpPr>
      <xdr:spPr>
        <a:xfrm>
          <a:off x="3095625" y="5534025"/>
          <a:ext cx="2246571" cy="48134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MARCH</a:t>
          </a:r>
        </a:p>
      </xdr:txBody>
    </xdr:sp>
    <xdr:clientData/>
  </xdr:twoCellAnchor>
  <xdr:twoCellAnchor>
    <xdr:from>
      <xdr:col>9</xdr:col>
      <xdr:colOff>57150</xdr:colOff>
      <xdr:row>1</xdr:row>
      <xdr:rowOff>57150</xdr:rowOff>
    </xdr:from>
    <xdr:to>
      <xdr:col>12</xdr:col>
      <xdr:colOff>475761</xdr:colOff>
      <xdr:row>3</xdr:row>
      <xdr:rowOff>160296</xdr:rowOff>
    </xdr:to>
    <xdr:sp macro="" textlink="">
      <xdr:nvSpPr>
        <xdr:cNvPr id="18" name="Right Arrow 17">
          <a:hlinkClick xmlns:r="http://schemas.openxmlformats.org/officeDocument/2006/relationships" r:id="rId16"/>
        </xdr:cNvPr>
        <xdr:cNvSpPr/>
      </xdr:nvSpPr>
      <xdr:spPr>
        <a:xfrm>
          <a:off x="5543550" y="247650"/>
          <a:ext cx="2247411" cy="484146"/>
        </a:xfrm>
        <a:prstGeom prst="rightArrow">
          <a:avLst/>
        </a:prstGeom>
        <a:solidFill>
          <a:srgbClr val="FF0000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CONFIDENTIAL</a:t>
          </a:r>
          <a:r>
            <a:rPr lang="en-IN" sz="1100" b="1" cap="none" spc="0" baseline="0">
              <a:ln/>
              <a:solidFill>
                <a:schemeClr val="accent3"/>
              </a:solidFill>
              <a:effectLst/>
            </a:rPr>
            <a:t> ZONE</a:t>
          </a:r>
          <a:endParaRPr lang="en-IN" sz="1100" b="1" cap="none" spc="0">
            <a:ln/>
            <a:solidFill>
              <a:schemeClr val="accent3"/>
            </a:solidFill>
            <a:effectLst/>
          </a:endParaRPr>
        </a:p>
      </xdr:txBody>
    </xdr:sp>
    <xdr:clientData/>
  </xdr:twoCellAnchor>
  <xdr:twoCellAnchor>
    <xdr:from>
      <xdr:col>1</xdr:col>
      <xdr:colOff>104775</xdr:colOff>
      <xdr:row>11</xdr:row>
      <xdr:rowOff>114300</xdr:rowOff>
    </xdr:from>
    <xdr:to>
      <xdr:col>4</xdr:col>
      <xdr:colOff>522546</xdr:colOff>
      <xdr:row>14</xdr:row>
      <xdr:rowOff>24145</xdr:rowOff>
    </xdr:to>
    <xdr:sp macro="" textlink="">
      <xdr:nvSpPr>
        <xdr:cNvPr id="19" name="Right Arrow 18">
          <a:hlinkClick xmlns:r="http://schemas.openxmlformats.org/officeDocument/2006/relationships" r:id="rId17"/>
        </xdr:cNvPr>
        <xdr:cNvSpPr/>
      </xdr:nvSpPr>
      <xdr:spPr>
        <a:xfrm>
          <a:off x="714375" y="2209800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salary statement</a:t>
          </a:r>
        </a:p>
      </xdr:txBody>
    </xdr:sp>
    <xdr:clientData/>
  </xdr:twoCellAnchor>
  <xdr:twoCellAnchor>
    <xdr:from>
      <xdr:col>1</xdr:col>
      <xdr:colOff>104775</xdr:colOff>
      <xdr:row>14</xdr:row>
      <xdr:rowOff>19050</xdr:rowOff>
    </xdr:from>
    <xdr:to>
      <xdr:col>4</xdr:col>
      <xdr:colOff>522546</xdr:colOff>
      <xdr:row>16</xdr:row>
      <xdr:rowOff>119395</xdr:rowOff>
    </xdr:to>
    <xdr:sp macro="" textlink="">
      <xdr:nvSpPr>
        <xdr:cNvPr id="20" name="Right Arrow 19">
          <a:hlinkClick xmlns:r="http://schemas.openxmlformats.org/officeDocument/2006/relationships" r:id="rId18"/>
        </xdr:cNvPr>
        <xdr:cNvSpPr/>
      </xdr:nvSpPr>
      <xdr:spPr>
        <a:xfrm>
          <a:off x="714375" y="2686050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E.S.I</a:t>
          </a:r>
          <a:r>
            <a:rPr lang="en-IN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Employees' Contribution</a:t>
          </a:r>
          <a:endParaRPr lang="en-IN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148829</xdr:colOff>
      <xdr:row>0</xdr:row>
      <xdr:rowOff>119062</xdr:rowOff>
    </xdr:from>
    <xdr:to>
      <xdr:col>20</xdr:col>
      <xdr:colOff>580537</xdr:colOff>
      <xdr:row>2</xdr:row>
      <xdr:rowOff>176567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7520782" y="119062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47625</xdr:rowOff>
    </xdr:from>
    <xdr:to>
      <xdr:col>15</xdr:col>
      <xdr:colOff>495300</xdr:colOff>
      <xdr:row>4</xdr:row>
      <xdr:rowOff>152400</xdr:rowOff>
    </xdr:to>
    <xdr:sp macro="" textlink="">
      <xdr:nvSpPr>
        <xdr:cNvPr id="3" name="Right Arrow 2">
          <a:hlinkClick xmlns:r="http://schemas.openxmlformats.org/officeDocument/2006/relationships" r:id="rId1"/>
        </xdr:cNvPr>
        <xdr:cNvSpPr/>
      </xdr:nvSpPr>
      <xdr:spPr>
        <a:xfrm>
          <a:off x="7448550" y="428625"/>
          <a:ext cx="2247900" cy="4857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Employees' Details</a:t>
          </a:r>
        </a:p>
      </xdr:txBody>
    </xdr:sp>
    <xdr:clientData/>
  </xdr:twoCellAnchor>
  <xdr:twoCellAnchor>
    <xdr:from>
      <xdr:col>12</xdr:col>
      <xdr:colOff>76200</xdr:colOff>
      <xdr:row>4</xdr:row>
      <xdr:rowOff>152400</xdr:rowOff>
    </xdr:from>
    <xdr:to>
      <xdr:col>15</xdr:col>
      <xdr:colOff>493971</xdr:colOff>
      <xdr:row>6</xdr:row>
      <xdr:rowOff>119395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7448550" y="914400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attendance sheet</a:t>
          </a:r>
        </a:p>
      </xdr:txBody>
    </xdr:sp>
    <xdr:clientData/>
  </xdr:twoCellAnchor>
  <xdr:twoCellAnchor>
    <xdr:from>
      <xdr:col>12</xdr:col>
      <xdr:colOff>76200</xdr:colOff>
      <xdr:row>6</xdr:row>
      <xdr:rowOff>123825</xdr:rowOff>
    </xdr:from>
    <xdr:to>
      <xdr:col>15</xdr:col>
      <xdr:colOff>493971</xdr:colOff>
      <xdr:row>8</xdr:row>
      <xdr:rowOff>119395</xdr:rowOff>
    </xdr:to>
    <xdr:sp macro="" textlink="">
      <xdr:nvSpPr>
        <xdr:cNvPr id="5" name="Right Arrow 4">
          <a:hlinkClick xmlns:r="http://schemas.openxmlformats.org/officeDocument/2006/relationships" r:id="rId3"/>
        </xdr:cNvPr>
        <xdr:cNvSpPr/>
      </xdr:nvSpPr>
      <xdr:spPr>
        <a:xfrm>
          <a:off x="7448550" y="1419225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SALARY</a:t>
          </a:r>
          <a:r>
            <a:rPr lang="en-IN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STRUCTURE</a:t>
          </a:r>
          <a:endParaRPr lang="en-IN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>
    <xdr:from>
      <xdr:col>12</xdr:col>
      <xdr:colOff>104775</xdr:colOff>
      <xdr:row>8</xdr:row>
      <xdr:rowOff>161925</xdr:rowOff>
    </xdr:from>
    <xdr:to>
      <xdr:col>15</xdr:col>
      <xdr:colOff>523386</xdr:colOff>
      <xdr:row>11</xdr:row>
      <xdr:rowOff>74571</xdr:rowOff>
    </xdr:to>
    <xdr:sp macro="" textlink="">
      <xdr:nvSpPr>
        <xdr:cNvPr id="6" name="Right Arrow 5">
          <a:hlinkClick xmlns:r="http://schemas.openxmlformats.org/officeDocument/2006/relationships" r:id="rId4"/>
        </xdr:cNvPr>
        <xdr:cNvSpPr/>
      </xdr:nvSpPr>
      <xdr:spPr>
        <a:xfrm>
          <a:off x="7477125" y="1943100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</xdr:row>
      <xdr:rowOff>28575</xdr:rowOff>
    </xdr:from>
    <xdr:to>
      <xdr:col>12</xdr:col>
      <xdr:colOff>474921</xdr:colOff>
      <xdr:row>3</xdr:row>
      <xdr:rowOff>128920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7124700" y="266700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BASIC INFORMATION</a:t>
          </a:r>
        </a:p>
      </xdr:txBody>
    </xdr:sp>
    <xdr:clientData/>
  </xdr:twoCellAnchor>
  <xdr:twoCellAnchor>
    <xdr:from>
      <xdr:col>9</xdr:col>
      <xdr:colOff>57150</xdr:colOff>
      <xdr:row>3</xdr:row>
      <xdr:rowOff>133350</xdr:rowOff>
    </xdr:from>
    <xdr:to>
      <xdr:col>12</xdr:col>
      <xdr:colOff>474921</xdr:colOff>
      <xdr:row>6</xdr:row>
      <xdr:rowOff>43195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7124700" y="752475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attendance sheet</a:t>
          </a:r>
        </a:p>
      </xdr:txBody>
    </xdr:sp>
    <xdr:clientData/>
  </xdr:twoCellAnchor>
  <xdr:twoCellAnchor>
    <xdr:from>
      <xdr:col>9</xdr:col>
      <xdr:colOff>57150</xdr:colOff>
      <xdr:row>6</xdr:row>
      <xdr:rowOff>38100</xdr:rowOff>
    </xdr:from>
    <xdr:to>
      <xdr:col>12</xdr:col>
      <xdr:colOff>474921</xdr:colOff>
      <xdr:row>7</xdr:row>
      <xdr:rowOff>138445</xdr:rowOff>
    </xdr:to>
    <xdr:sp macro="" textlink="">
      <xdr:nvSpPr>
        <xdr:cNvPr id="4" name="Right Arrow 3">
          <a:hlinkClick xmlns:r="http://schemas.openxmlformats.org/officeDocument/2006/relationships" r:id="rId3"/>
        </xdr:cNvPr>
        <xdr:cNvSpPr/>
      </xdr:nvSpPr>
      <xdr:spPr>
        <a:xfrm>
          <a:off x="7124700" y="1228725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SALARY</a:t>
          </a:r>
          <a:r>
            <a:rPr lang="en-IN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STRUCTURE</a:t>
          </a:r>
          <a:endParaRPr lang="en-IN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>
    <xdr:from>
      <xdr:col>9</xdr:col>
      <xdr:colOff>85725</xdr:colOff>
      <xdr:row>7</xdr:row>
      <xdr:rowOff>190500</xdr:rowOff>
    </xdr:from>
    <xdr:to>
      <xdr:col>12</xdr:col>
      <xdr:colOff>504336</xdr:colOff>
      <xdr:row>9</xdr:row>
      <xdr:rowOff>179346</xdr:rowOff>
    </xdr:to>
    <xdr:sp macro="" textlink="">
      <xdr:nvSpPr>
        <xdr:cNvPr id="5" name="Right Arrow 4">
          <a:hlinkClick xmlns:r="http://schemas.openxmlformats.org/officeDocument/2006/relationships" r:id="rId4"/>
        </xdr:cNvPr>
        <xdr:cNvSpPr/>
      </xdr:nvSpPr>
      <xdr:spPr>
        <a:xfrm>
          <a:off x="8201025" y="1762125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166133</xdr:colOff>
      <xdr:row>1</xdr:row>
      <xdr:rowOff>33227</xdr:rowOff>
    </xdr:from>
    <xdr:to>
      <xdr:col>20</xdr:col>
      <xdr:colOff>585233</xdr:colOff>
      <xdr:row>3</xdr:row>
      <xdr:rowOff>138002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7188052" y="276890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BASIC INFORMATION</a:t>
          </a:r>
        </a:p>
      </xdr:txBody>
    </xdr:sp>
    <xdr:clientData/>
  </xdr:twoCellAnchor>
  <xdr:twoCellAnchor>
    <xdr:from>
      <xdr:col>17</xdr:col>
      <xdr:colOff>166133</xdr:colOff>
      <xdr:row>3</xdr:row>
      <xdr:rowOff>132907</xdr:rowOff>
    </xdr:from>
    <xdr:to>
      <xdr:col>20</xdr:col>
      <xdr:colOff>585233</xdr:colOff>
      <xdr:row>5</xdr:row>
      <xdr:rowOff>49398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7188052" y="753140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EMPLOYEES' DETAILS</a:t>
          </a:r>
        </a:p>
      </xdr:txBody>
    </xdr:sp>
    <xdr:clientData/>
  </xdr:twoCellAnchor>
  <xdr:twoCellAnchor>
    <xdr:from>
      <xdr:col>17</xdr:col>
      <xdr:colOff>166132</xdr:colOff>
      <xdr:row>5</xdr:row>
      <xdr:rowOff>44302</xdr:rowOff>
    </xdr:from>
    <xdr:to>
      <xdr:col>20</xdr:col>
      <xdr:colOff>585232</xdr:colOff>
      <xdr:row>7</xdr:row>
      <xdr:rowOff>149077</xdr:rowOff>
    </xdr:to>
    <xdr:sp macro="" textlink="">
      <xdr:nvSpPr>
        <xdr:cNvPr id="4" name="Right Arrow 3">
          <a:hlinkClick xmlns:r="http://schemas.openxmlformats.org/officeDocument/2006/relationships" r:id="rId3"/>
        </xdr:cNvPr>
        <xdr:cNvSpPr/>
      </xdr:nvSpPr>
      <xdr:spPr>
        <a:xfrm>
          <a:off x="7188051" y="1229389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SALARY</a:t>
          </a:r>
          <a:r>
            <a:rPr lang="en-IN" sz="11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STRUCTURE</a:t>
          </a:r>
          <a:endParaRPr lang="en-IN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>
    <xdr:from>
      <xdr:col>17</xdr:col>
      <xdr:colOff>188285</xdr:colOff>
      <xdr:row>7</xdr:row>
      <xdr:rowOff>166134</xdr:rowOff>
    </xdr:from>
    <xdr:to>
      <xdr:col>20</xdr:col>
      <xdr:colOff>608225</xdr:colOff>
      <xdr:row>10</xdr:row>
      <xdr:rowOff>85425</xdr:rowOff>
    </xdr:to>
    <xdr:sp macro="" textlink="">
      <xdr:nvSpPr>
        <xdr:cNvPr id="5" name="Right Arrow 4">
          <a:hlinkClick xmlns:r="http://schemas.openxmlformats.org/officeDocument/2006/relationships" r:id="rId4"/>
        </xdr:cNvPr>
        <xdr:cNvSpPr/>
      </xdr:nvSpPr>
      <xdr:spPr>
        <a:xfrm>
          <a:off x="7210204" y="1727791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0</xdr:row>
      <xdr:rowOff>0</xdr:rowOff>
    </xdr:from>
    <xdr:to>
      <xdr:col>19</xdr:col>
      <xdr:colOff>17721</xdr:colOff>
      <xdr:row>2</xdr:row>
      <xdr:rowOff>52720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5886450" y="0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BASIC INFORMATION</a:t>
          </a:r>
        </a:p>
      </xdr:txBody>
    </xdr:sp>
    <xdr:clientData/>
  </xdr:twoCellAnchor>
  <xdr:twoCellAnchor>
    <xdr:from>
      <xdr:col>19</xdr:col>
      <xdr:colOff>28575</xdr:colOff>
      <xdr:row>0</xdr:row>
      <xdr:rowOff>0</xdr:rowOff>
    </xdr:from>
    <xdr:to>
      <xdr:col>24</xdr:col>
      <xdr:colOff>370146</xdr:colOff>
      <xdr:row>2</xdr:row>
      <xdr:rowOff>52720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8143875" y="0"/>
          <a:ext cx="2246571" cy="48134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EMPLOYEES' DETAILS</a:t>
          </a:r>
        </a:p>
      </xdr:txBody>
    </xdr:sp>
    <xdr:clientData/>
  </xdr:twoCellAnchor>
  <xdr:twoCellAnchor>
    <xdr:from>
      <xdr:col>26</xdr:col>
      <xdr:colOff>95250</xdr:colOff>
      <xdr:row>0</xdr:row>
      <xdr:rowOff>0</xdr:rowOff>
    </xdr:from>
    <xdr:to>
      <xdr:col>32</xdr:col>
      <xdr:colOff>56661</xdr:colOff>
      <xdr:row>2</xdr:row>
      <xdr:rowOff>55521</xdr:rowOff>
    </xdr:to>
    <xdr:sp macro="" textlink="">
      <xdr:nvSpPr>
        <xdr:cNvPr id="5" name="Right Arrow 4">
          <a:hlinkClick xmlns:r="http://schemas.openxmlformats.org/officeDocument/2006/relationships" r:id="rId3"/>
        </xdr:cNvPr>
        <xdr:cNvSpPr/>
      </xdr:nvSpPr>
      <xdr:spPr>
        <a:xfrm>
          <a:off x="10877550" y="0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222717</xdr:colOff>
      <xdr:row>0</xdr:row>
      <xdr:rowOff>169489</xdr:rowOff>
    </xdr:from>
    <xdr:to>
      <xdr:col>18</xdr:col>
      <xdr:colOff>31728</xdr:colOff>
      <xdr:row>3</xdr:row>
      <xdr:rowOff>34510</xdr:rowOff>
    </xdr:to>
    <xdr:sp macro="" textlink="">
      <xdr:nvSpPr>
        <xdr:cNvPr id="11" name="Right Arrow 10">
          <a:hlinkClick xmlns:r="http://schemas.openxmlformats.org/officeDocument/2006/relationships" r:id="rId1"/>
        </xdr:cNvPr>
        <xdr:cNvSpPr/>
      </xdr:nvSpPr>
      <xdr:spPr>
        <a:xfrm>
          <a:off x="6556842" y="169489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399209</xdr:colOff>
      <xdr:row>0</xdr:row>
      <xdr:rowOff>175092</xdr:rowOff>
    </xdr:from>
    <xdr:to>
      <xdr:col>18</xdr:col>
      <xdr:colOff>209340</xdr:colOff>
      <xdr:row>3</xdr:row>
      <xdr:rowOff>42914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737536" y="175092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152400</xdr:rowOff>
    </xdr:from>
    <xdr:to>
      <xdr:col>18</xdr:col>
      <xdr:colOff>218586</xdr:colOff>
      <xdr:row>3</xdr:row>
      <xdr:rowOff>17421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743700" y="152400"/>
          <a:ext cx="2247411" cy="4841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en-IN" sz="1100" b="1" cap="none" spc="0">
              <a:ln/>
              <a:solidFill>
                <a:schemeClr val="accent3"/>
              </a:solidFill>
              <a:effectLst/>
            </a:rPr>
            <a:t>NAVIGATOR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sic.in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5"/>
  <sheetViews>
    <sheetView workbookViewId="0"/>
  </sheetViews>
  <sheetFormatPr defaultRowHeight="15" x14ac:dyDescent="0.25"/>
  <sheetData>
    <row r="1" spans="1:23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25">
      <c r="A2" s="74" t="s">
        <v>107</v>
      </c>
      <c r="B2" s="81" t="s">
        <v>108</v>
      </c>
      <c r="C2" s="81"/>
      <c r="D2" s="84" t="s">
        <v>111</v>
      </c>
      <c r="E2" s="84"/>
      <c r="F2" s="84"/>
      <c r="G2" s="84"/>
      <c r="H2" s="84"/>
      <c r="I2" s="8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25">
      <c r="A3" s="75" t="s">
        <v>109</v>
      </c>
      <c r="B3" s="83"/>
      <c r="C3" s="83"/>
      <c r="D3" s="8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x14ac:dyDescent="0.25">
      <c r="A4" s="75" t="s">
        <v>110</v>
      </c>
      <c r="B4" s="82"/>
      <c r="C4" s="82"/>
      <c r="D4" s="82"/>
      <c r="E4" s="82"/>
      <c r="F4" s="8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</sheetData>
  <mergeCells count="4">
    <mergeCell ref="B2:C2"/>
    <mergeCell ref="B4:F4"/>
    <mergeCell ref="B3:D3"/>
    <mergeCell ref="D2:I2"/>
  </mergeCells>
  <hyperlinks>
    <hyperlink ref="B2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view="pageBreakPreview" topLeftCell="A15" zoomScaleNormal="100" zoomScaleSheetLayoutView="100" workbookViewId="0">
      <selection activeCell="A6" sqref="A6:B36"/>
    </sheetView>
  </sheetViews>
  <sheetFormatPr defaultRowHeight="15" x14ac:dyDescent="0.25"/>
  <cols>
    <col min="1" max="1" width="3" customWidth="1"/>
    <col min="2" max="2" width="20.140625" customWidth="1"/>
    <col min="3" max="4" width="6.7109375" customWidth="1"/>
    <col min="5" max="6" width="5.7109375" customWidth="1"/>
    <col min="7" max="14" width="6.7109375" customWidth="1"/>
  </cols>
  <sheetData>
    <row r="1" spans="1:16" ht="18.75" x14ac:dyDescent="0.25">
      <c r="A1" s="111" t="str">
        <f>'Basic Info'!A1:K1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6" x14ac:dyDescent="0.25">
      <c r="A3" s="112" t="str">
        <f>'Basic Info'!F13</f>
        <v>&lt;&lt; Communication Details &gt;&gt;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25">
      <c r="A4" s="138" t="s">
        <v>97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x14ac:dyDescent="0.25">
      <c r="A5" s="47"/>
      <c r="B5" s="47"/>
      <c r="C5" s="47"/>
      <c r="D5" s="47"/>
      <c r="E5" s="47"/>
      <c r="F5" s="47"/>
      <c r="G5" s="47"/>
      <c r="H5" s="136" t="s">
        <v>71</v>
      </c>
      <c r="I5" s="137"/>
      <c r="J5" s="73"/>
      <c r="K5" s="49"/>
      <c r="L5" s="47"/>
      <c r="M5" s="47"/>
      <c r="N5" s="47"/>
    </row>
    <row r="6" spans="1:16" ht="77.25" customHeight="1" x14ac:dyDescent="0.25">
      <c r="A6" s="37" t="s">
        <v>77</v>
      </c>
      <c r="B6" s="53" t="s">
        <v>21</v>
      </c>
      <c r="C6" s="37" t="s">
        <v>66</v>
      </c>
      <c r="D6" s="37" t="s">
        <v>65</v>
      </c>
      <c r="E6" s="54" t="s">
        <v>68</v>
      </c>
      <c r="F6" s="54" t="s">
        <v>75</v>
      </c>
      <c r="G6" s="54" t="s">
        <v>67</v>
      </c>
      <c r="H6" s="54" t="s">
        <v>69</v>
      </c>
      <c r="I6" s="54" t="s">
        <v>70</v>
      </c>
      <c r="J6" s="54" t="s">
        <v>106</v>
      </c>
      <c r="K6" s="54" t="s">
        <v>74</v>
      </c>
      <c r="L6" s="54" t="s">
        <v>76</v>
      </c>
      <c r="M6" s="54" t="s">
        <v>78</v>
      </c>
      <c r="N6" s="54" t="s">
        <v>79</v>
      </c>
      <c r="P6" s="60" t="s">
        <v>85</v>
      </c>
    </row>
    <row r="7" spans="1:16" x14ac:dyDescent="0.25">
      <c r="A7">
        <f>'Employees Details'!A8</f>
        <v>1</v>
      </c>
      <c r="B7">
        <f>'Employees Details'!B8</f>
        <v>0</v>
      </c>
      <c r="C7">
        <f>Salary!O6</f>
        <v>0</v>
      </c>
      <c r="D7">
        <f>ROUND(C7*'Attendance Sheet'!F7/'Attendance Sheet'!$F$6,0.5)</f>
        <v>0</v>
      </c>
      <c r="E7" s="48">
        <f>'Basic Info'!F21</f>
        <v>10</v>
      </c>
      <c r="F7" s="48" t="str">
        <f ca="1">'Employees Details'!H8</f>
        <v>No</v>
      </c>
      <c r="G7">
        <f>ROUND(D7*E7/100,0.5)</f>
        <v>0</v>
      </c>
      <c r="H7">
        <f ca="1">IF(F7="Yes",ROUND(D7*25/300,0.5),0)</f>
        <v>0</v>
      </c>
      <c r="I7">
        <f ca="1">G7-H7</f>
        <v>0</v>
      </c>
      <c r="J7">
        <f>D7+Salary!P6-Salary!Q6</f>
        <v>0</v>
      </c>
      <c r="K7">
        <f>ROUNDUP(J7*1.75%,0.99)</f>
        <v>0</v>
      </c>
      <c r="L7">
        <f>ROUND(J7*4.75%,0.5)</f>
        <v>0</v>
      </c>
      <c r="M7">
        <f t="shared" ref="M7:M36" si="0">G7+K7</f>
        <v>0</v>
      </c>
      <c r="N7">
        <f t="shared" ref="N7:N36" si="1">D7-M7</f>
        <v>0</v>
      </c>
      <c r="P7" s="61">
        <f ca="1">IF(F7="Yes",D7,0)</f>
        <v>0</v>
      </c>
    </row>
    <row r="8" spans="1:16" x14ac:dyDescent="0.25">
      <c r="A8">
        <f>'Employees Details'!A9</f>
        <v>2</v>
      </c>
      <c r="B8">
        <f>'Employees Details'!B9</f>
        <v>0</v>
      </c>
      <c r="C8">
        <f>Salary!O7</f>
        <v>0</v>
      </c>
      <c r="D8">
        <f>ROUND(C8*'Attendance Sheet'!F8/'Attendance Sheet'!$F$6,0.5)</f>
        <v>0</v>
      </c>
      <c r="E8" s="48">
        <f>E7</f>
        <v>10</v>
      </c>
      <c r="F8" s="48" t="str">
        <f ca="1">'Employees Details'!H9</f>
        <v>No</v>
      </c>
      <c r="G8">
        <f t="shared" ref="G8:G36" si="2">ROUND(D8*E8/100,0.5)</f>
        <v>0</v>
      </c>
      <c r="H8">
        <f t="shared" ref="H8:H36" ca="1" si="3">IF(F8="Yes",ROUND(D8*25/300,0.5),0)</f>
        <v>0</v>
      </c>
      <c r="I8">
        <f t="shared" ref="I8:I36" ca="1" si="4">G8-H8</f>
        <v>0</v>
      </c>
      <c r="J8">
        <f>D8+Salary!P7-Salary!Q7</f>
        <v>0</v>
      </c>
      <c r="K8">
        <f t="shared" ref="K8:K36" si="5">ROUNDUP(J8*1.75%,0.99)</f>
        <v>0</v>
      </c>
      <c r="L8">
        <f t="shared" ref="L8:L36" si="6">ROUND(J8*4.75%,0.5)</f>
        <v>0</v>
      </c>
      <c r="M8">
        <f t="shared" si="0"/>
        <v>0</v>
      </c>
      <c r="N8">
        <f t="shared" si="1"/>
        <v>0</v>
      </c>
      <c r="P8" s="61">
        <f t="shared" ref="P8:P36" ca="1" si="7">IF(F8="Yes",D8,0)</f>
        <v>0</v>
      </c>
    </row>
    <row r="9" spans="1:16" x14ac:dyDescent="0.25">
      <c r="A9">
        <f>'Employees Details'!A10</f>
        <v>3</v>
      </c>
      <c r="B9">
        <f>'Employees Details'!B10</f>
        <v>0</v>
      </c>
      <c r="C9">
        <f>Salary!O8</f>
        <v>0</v>
      </c>
      <c r="D9">
        <f>ROUND(C9*'Attendance Sheet'!F9/'Attendance Sheet'!$F$6,0.5)</f>
        <v>0</v>
      </c>
      <c r="E9" s="48">
        <f t="shared" ref="E9:E36" si="8">E8</f>
        <v>10</v>
      </c>
      <c r="F9" s="48" t="str">
        <f ca="1">'Employees Details'!H10</f>
        <v>No</v>
      </c>
      <c r="G9">
        <f t="shared" si="2"/>
        <v>0</v>
      </c>
      <c r="H9">
        <f t="shared" ca="1" si="3"/>
        <v>0</v>
      </c>
      <c r="I9">
        <f t="shared" ca="1" si="4"/>
        <v>0</v>
      </c>
      <c r="J9">
        <f>D9+Salary!P8-Salary!Q8</f>
        <v>0</v>
      </c>
      <c r="K9">
        <f t="shared" si="5"/>
        <v>0</v>
      </c>
      <c r="L9">
        <f t="shared" si="6"/>
        <v>0</v>
      </c>
      <c r="M9">
        <f t="shared" si="0"/>
        <v>0</v>
      </c>
      <c r="N9">
        <f t="shared" si="1"/>
        <v>0</v>
      </c>
      <c r="P9" s="61">
        <f t="shared" ca="1" si="7"/>
        <v>0</v>
      </c>
    </row>
    <row r="10" spans="1:16" x14ac:dyDescent="0.25">
      <c r="A10">
        <f>'Employees Details'!A11</f>
        <v>4</v>
      </c>
      <c r="B10">
        <f>'Employees Details'!B11</f>
        <v>0</v>
      </c>
      <c r="C10">
        <f>Salary!O9</f>
        <v>0</v>
      </c>
      <c r="D10">
        <f>ROUND(C10*'Attendance Sheet'!F10/'Attendance Sheet'!$F$6,0.5)</f>
        <v>0</v>
      </c>
      <c r="E10" s="48">
        <f t="shared" si="8"/>
        <v>10</v>
      </c>
      <c r="F10" s="48" t="str">
        <f ca="1">'Employees Details'!H11</f>
        <v>No</v>
      </c>
      <c r="G10">
        <f t="shared" si="2"/>
        <v>0</v>
      </c>
      <c r="H10">
        <f t="shared" ca="1" si="3"/>
        <v>0</v>
      </c>
      <c r="I10">
        <f t="shared" ca="1" si="4"/>
        <v>0</v>
      </c>
      <c r="J10">
        <f>D10+Salary!P9-Salary!Q9</f>
        <v>0</v>
      </c>
      <c r="K10">
        <f t="shared" si="5"/>
        <v>0</v>
      </c>
      <c r="L10">
        <f t="shared" si="6"/>
        <v>0</v>
      </c>
      <c r="M10">
        <f t="shared" si="0"/>
        <v>0</v>
      </c>
      <c r="N10">
        <f t="shared" si="1"/>
        <v>0</v>
      </c>
      <c r="P10" s="61">
        <f t="shared" ca="1" si="7"/>
        <v>0</v>
      </c>
    </row>
    <row r="11" spans="1:16" x14ac:dyDescent="0.25">
      <c r="A11">
        <f>'Employees Details'!A12</f>
        <v>5</v>
      </c>
      <c r="B11">
        <f>'Employees Details'!B12</f>
        <v>0</v>
      </c>
      <c r="C11">
        <f>Salary!O10</f>
        <v>0</v>
      </c>
      <c r="D11">
        <f>ROUND(C11*'Attendance Sheet'!F11/'Attendance Sheet'!$F$6,0.5)</f>
        <v>0</v>
      </c>
      <c r="E11" s="48">
        <f t="shared" si="8"/>
        <v>10</v>
      </c>
      <c r="F11" s="48" t="str">
        <f ca="1">'Employees Details'!H12</f>
        <v>No</v>
      </c>
      <c r="G11">
        <f t="shared" si="2"/>
        <v>0</v>
      </c>
      <c r="H11">
        <f t="shared" ca="1" si="3"/>
        <v>0</v>
      </c>
      <c r="I11">
        <f t="shared" ca="1" si="4"/>
        <v>0</v>
      </c>
      <c r="J11">
        <f>D11+Salary!P10-Salary!Q10</f>
        <v>0</v>
      </c>
      <c r="K11">
        <f t="shared" si="5"/>
        <v>0</v>
      </c>
      <c r="L11">
        <f t="shared" si="6"/>
        <v>0</v>
      </c>
      <c r="M11">
        <f t="shared" si="0"/>
        <v>0</v>
      </c>
      <c r="N11">
        <f t="shared" si="1"/>
        <v>0</v>
      </c>
      <c r="P11" s="61">
        <f t="shared" ca="1" si="7"/>
        <v>0</v>
      </c>
    </row>
    <row r="12" spans="1:16" x14ac:dyDescent="0.25">
      <c r="A12">
        <f>'Employees Details'!A13</f>
        <v>6</v>
      </c>
      <c r="B12">
        <f>'Employees Details'!B13</f>
        <v>0</v>
      </c>
      <c r="C12">
        <f>Salary!O11</f>
        <v>0</v>
      </c>
      <c r="D12">
        <f>ROUND(C12*'Attendance Sheet'!F12/'Attendance Sheet'!$F$6,0.5)</f>
        <v>0</v>
      </c>
      <c r="E12" s="48">
        <f t="shared" si="8"/>
        <v>10</v>
      </c>
      <c r="F12" s="48" t="str">
        <f ca="1">'Employees Details'!H13</f>
        <v>No</v>
      </c>
      <c r="G12">
        <f t="shared" si="2"/>
        <v>0</v>
      </c>
      <c r="H12">
        <f t="shared" ca="1" si="3"/>
        <v>0</v>
      </c>
      <c r="I12">
        <f t="shared" ca="1" si="4"/>
        <v>0</v>
      </c>
      <c r="J12">
        <f>D12+Salary!P11-Salary!Q11</f>
        <v>0</v>
      </c>
      <c r="K12">
        <f t="shared" si="5"/>
        <v>0</v>
      </c>
      <c r="L12">
        <f t="shared" si="6"/>
        <v>0</v>
      </c>
      <c r="M12">
        <f t="shared" si="0"/>
        <v>0</v>
      </c>
      <c r="N12">
        <f t="shared" si="1"/>
        <v>0</v>
      </c>
      <c r="P12" s="61">
        <f t="shared" ca="1" si="7"/>
        <v>0</v>
      </c>
    </row>
    <row r="13" spans="1:16" x14ac:dyDescent="0.25">
      <c r="A13">
        <f>'Employees Details'!A14</f>
        <v>7</v>
      </c>
      <c r="B13">
        <f>'Employees Details'!B14</f>
        <v>0</v>
      </c>
      <c r="C13">
        <f>Salary!O12</f>
        <v>0</v>
      </c>
      <c r="D13">
        <f>ROUND(C13*'Attendance Sheet'!F13/'Attendance Sheet'!$F$6,0.5)</f>
        <v>0</v>
      </c>
      <c r="E13" s="48">
        <f t="shared" si="8"/>
        <v>10</v>
      </c>
      <c r="F13" s="48" t="str">
        <f ca="1">'Employees Details'!H14</f>
        <v>No</v>
      </c>
      <c r="G13">
        <f t="shared" si="2"/>
        <v>0</v>
      </c>
      <c r="H13">
        <f t="shared" ca="1" si="3"/>
        <v>0</v>
      </c>
      <c r="I13">
        <f t="shared" ca="1" si="4"/>
        <v>0</v>
      </c>
      <c r="J13">
        <f>D13+Salary!P12-Salary!Q12</f>
        <v>0</v>
      </c>
      <c r="K13">
        <f t="shared" si="5"/>
        <v>0</v>
      </c>
      <c r="L13">
        <f t="shared" si="6"/>
        <v>0</v>
      </c>
      <c r="M13">
        <f t="shared" si="0"/>
        <v>0</v>
      </c>
      <c r="N13">
        <f t="shared" si="1"/>
        <v>0</v>
      </c>
      <c r="P13" s="61">
        <f t="shared" ca="1" si="7"/>
        <v>0</v>
      </c>
    </row>
    <row r="14" spans="1:16" x14ac:dyDescent="0.25">
      <c r="A14">
        <f>'Employees Details'!A15</f>
        <v>8</v>
      </c>
      <c r="B14">
        <f>'Employees Details'!B15</f>
        <v>0</v>
      </c>
      <c r="C14">
        <f>Salary!O13</f>
        <v>0</v>
      </c>
      <c r="D14">
        <f>ROUND(C14*'Attendance Sheet'!F14/'Attendance Sheet'!$F$6,0.5)</f>
        <v>0</v>
      </c>
      <c r="E14" s="48">
        <f t="shared" si="8"/>
        <v>10</v>
      </c>
      <c r="F14" s="48" t="str">
        <f ca="1">'Employees Details'!H15</f>
        <v>No</v>
      </c>
      <c r="G14">
        <f t="shared" si="2"/>
        <v>0</v>
      </c>
      <c r="H14">
        <f t="shared" ca="1" si="3"/>
        <v>0</v>
      </c>
      <c r="I14">
        <f t="shared" ca="1" si="4"/>
        <v>0</v>
      </c>
      <c r="J14">
        <f>D14+Salary!P13-Salary!Q13</f>
        <v>0</v>
      </c>
      <c r="K14">
        <f t="shared" si="5"/>
        <v>0</v>
      </c>
      <c r="L14">
        <f t="shared" si="6"/>
        <v>0</v>
      </c>
      <c r="M14">
        <f t="shared" si="0"/>
        <v>0</v>
      </c>
      <c r="N14">
        <f t="shared" si="1"/>
        <v>0</v>
      </c>
      <c r="P14" s="61">
        <f t="shared" ca="1" si="7"/>
        <v>0</v>
      </c>
    </row>
    <row r="15" spans="1:16" x14ac:dyDescent="0.25">
      <c r="A15">
        <f>'Employees Details'!A16</f>
        <v>9</v>
      </c>
      <c r="B15">
        <f>'Employees Details'!B16</f>
        <v>0</v>
      </c>
      <c r="C15">
        <f>Salary!O14</f>
        <v>0</v>
      </c>
      <c r="D15">
        <f>ROUND(C15*'Attendance Sheet'!F15/'Attendance Sheet'!$F$6,0.5)</f>
        <v>0</v>
      </c>
      <c r="E15" s="48">
        <f t="shared" si="8"/>
        <v>10</v>
      </c>
      <c r="F15" s="48" t="str">
        <f ca="1">'Employees Details'!H16</f>
        <v>No</v>
      </c>
      <c r="G15">
        <f t="shared" si="2"/>
        <v>0</v>
      </c>
      <c r="H15">
        <f t="shared" ca="1" si="3"/>
        <v>0</v>
      </c>
      <c r="I15">
        <f t="shared" ca="1" si="4"/>
        <v>0</v>
      </c>
      <c r="J15">
        <f>D15+Salary!P14-Salary!Q14</f>
        <v>0</v>
      </c>
      <c r="K15">
        <f t="shared" si="5"/>
        <v>0</v>
      </c>
      <c r="L15">
        <f t="shared" si="6"/>
        <v>0</v>
      </c>
      <c r="M15">
        <f t="shared" si="0"/>
        <v>0</v>
      </c>
      <c r="N15">
        <f t="shared" si="1"/>
        <v>0</v>
      </c>
      <c r="P15" s="61">
        <f t="shared" ca="1" si="7"/>
        <v>0</v>
      </c>
    </row>
    <row r="16" spans="1:16" x14ac:dyDescent="0.25">
      <c r="A16">
        <f>'Employees Details'!A17</f>
        <v>10</v>
      </c>
      <c r="B16">
        <f>'Employees Details'!B17</f>
        <v>0</v>
      </c>
      <c r="C16">
        <f>Salary!O15</f>
        <v>0</v>
      </c>
      <c r="D16">
        <f>ROUND(C16*'Attendance Sheet'!F16/'Attendance Sheet'!$F$6,0.5)</f>
        <v>0</v>
      </c>
      <c r="E16" s="48">
        <f t="shared" si="8"/>
        <v>10</v>
      </c>
      <c r="F16" s="48" t="str">
        <f ca="1">'Employees Details'!H17</f>
        <v>No</v>
      </c>
      <c r="G16">
        <f t="shared" si="2"/>
        <v>0</v>
      </c>
      <c r="H16">
        <f t="shared" ca="1" si="3"/>
        <v>0</v>
      </c>
      <c r="I16">
        <f t="shared" ca="1" si="4"/>
        <v>0</v>
      </c>
      <c r="J16">
        <f>D16+Salary!P15-Salary!Q15</f>
        <v>0</v>
      </c>
      <c r="K16">
        <f t="shared" si="5"/>
        <v>0</v>
      </c>
      <c r="L16">
        <f t="shared" si="6"/>
        <v>0</v>
      </c>
      <c r="M16">
        <f t="shared" si="0"/>
        <v>0</v>
      </c>
      <c r="N16">
        <f t="shared" si="1"/>
        <v>0</v>
      </c>
      <c r="P16" s="61">
        <f t="shared" ca="1" si="7"/>
        <v>0</v>
      </c>
    </row>
    <row r="17" spans="1:16" x14ac:dyDescent="0.25">
      <c r="A17">
        <f>'Employees Details'!A18</f>
        <v>11</v>
      </c>
      <c r="B17">
        <f>'Employees Details'!B18</f>
        <v>0</v>
      </c>
      <c r="C17">
        <f>Salary!O16</f>
        <v>0</v>
      </c>
      <c r="D17">
        <f>ROUND(C17*'Attendance Sheet'!F17/'Attendance Sheet'!$F$6,0.5)</f>
        <v>0</v>
      </c>
      <c r="E17" s="48">
        <f t="shared" si="8"/>
        <v>10</v>
      </c>
      <c r="F17" s="48" t="str">
        <f ca="1">'Employees Details'!H18</f>
        <v>No</v>
      </c>
      <c r="G17">
        <f t="shared" si="2"/>
        <v>0</v>
      </c>
      <c r="H17">
        <f t="shared" ca="1" si="3"/>
        <v>0</v>
      </c>
      <c r="I17">
        <f t="shared" ca="1" si="4"/>
        <v>0</v>
      </c>
      <c r="J17">
        <f>D17+Salary!P16-Salary!Q16</f>
        <v>0</v>
      </c>
      <c r="K17">
        <f t="shared" si="5"/>
        <v>0</v>
      </c>
      <c r="L17">
        <f t="shared" si="6"/>
        <v>0</v>
      </c>
      <c r="M17">
        <f t="shared" si="0"/>
        <v>0</v>
      </c>
      <c r="N17">
        <f t="shared" si="1"/>
        <v>0</v>
      </c>
      <c r="P17" s="61">
        <f t="shared" ca="1" si="7"/>
        <v>0</v>
      </c>
    </row>
    <row r="18" spans="1:16" x14ac:dyDescent="0.25">
      <c r="A18">
        <f>'Employees Details'!A19</f>
        <v>12</v>
      </c>
      <c r="B18">
        <f>'Employees Details'!B19</f>
        <v>0</v>
      </c>
      <c r="C18">
        <f>Salary!O17</f>
        <v>0</v>
      </c>
      <c r="D18">
        <f>ROUND(C18*'Attendance Sheet'!F18/'Attendance Sheet'!$F$6,0.5)</f>
        <v>0</v>
      </c>
      <c r="E18" s="48">
        <f t="shared" si="8"/>
        <v>10</v>
      </c>
      <c r="F18" s="48" t="str">
        <f ca="1">'Employees Details'!H19</f>
        <v>No</v>
      </c>
      <c r="G18">
        <f t="shared" si="2"/>
        <v>0</v>
      </c>
      <c r="H18">
        <f t="shared" ca="1" si="3"/>
        <v>0</v>
      </c>
      <c r="I18">
        <f t="shared" ca="1" si="4"/>
        <v>0</v>
      </c>
      <c r="J18">
        <f>D18+Salary!P17-Salary!Q17</f>
        <v>0</v>
      </c>
      <c r="K18">
        <f t="shared" si="5"/>
        <v>0</v>
      </c>
      <c r="L18">
        <f t="shared" si="6"/>
        <v>0</v>
      </c>
      <c r="M18">
        <f t="shared" si="0"/>
        <v>0</v>
      </c>
      <c r="N18">
        <f t="shared" si="1"/>
        <v>0</v>
      </c>
      <c r="P18" s="61">
        <f t="shared" ca="1" si="7"/>
        <v>0</v>
      </c>
    </row>
    <row r="19" spans="1:16" x14ac:dyDescent="0.25">
      <c r="A19">
        <f>'Employees Details'!A20</f>
        <v>13</v>
      </c>
      <c r="B19">
        <f>'Employees Details'!B20</f>
        <v>0</v>
      </c>
      <c r="C19">
        <f>Salary!O18</f>
        <v>0</v>
      </c>
      <c r="D19">
        <f>ROUND(C19*'Attendance Sheet'!F19/'Attendance Sheet'!$F$6,0.5)</f>
        <v>0</v>
      </c>
      <c r="E19" s="48">
        <f t="shared" si="8"/>
        <v>10</v>
      </c>
      <c r="F19" s="48" t="str">
        <f ca="1">'Employees Details'!H20</f>
        <v>No</v>
      </c>
      <c r="G19">
        <f t="shared" si="2"/>
        <v>0</v>
      </c>
      <c r="H19">
        <f t="shared" ca="1" si="3"/>
        <v>0</v>
      </c>
      <c r="I19">
        <f t="shared" ca="1" si="4"/>
        <v>0</v>
      </c>
      <c r="J19">
        <f>D19+Salary!P18-Salary!Q18</f>
        <v>0</v>
      </c>
      <c r="K19">
        <f t="shared" si="5"/>
        <v>0</v>
      </c>
      <c r="L19">
        <f t="shared" si="6"/>
        <v>0</v>
      </c>
      <c r="M19">
        <f t="shared" si="0"/>
        <v>0</v>
      </c>
      <c r="N19">
        <f t="shared" si="1"/>
        <v>0</v>
      </c>
      <c r="P19" s="61">
        <f t="shared" ca="1" si="7"/>
        <v>0</v>
      </c>
    </row>
    <row r="20" spans="1:16" x14ac:dyDescent="0.25">
      <c r="A20">
        <f>'Employees Details'!A21</f>
        <v>14</v>
      </c>
      <c r="B20">
        <f>'Employees Details'!B21</f>
        <v>0</v>
      </c>
      <c r="C20">
        <f>Salary!O19</f>
        <v>0</v>
      </c>
      <c r="D20">
        <f>ROUND(C20*'Attendance Sheet'!F20/'Attendance Sheet'!$F$6,0.5)</f>
        <v>0</v>
      </c>
      <c r="E20" s="48">
        <f t="shared" si="8"/>
        <v>10</v>
      </c>
      <c r="F20" s="48" t="str">
        <f ca="1">'Employees Details'!H21</f>
        <v>No</v>
      </c>
      <c r="G20">
        <f t="shared" si="2"/>
        <v>0</v>
      </c>
      <c r="H20">
        <f t="shared" ca="1" si="3"/>
        <v>0</v>
      </c>
      <c r="I20">
        <f t="shared" ca="1" si="4"/>
        <v>0</v>
      </c>
      <c r="J20">
        <f>D20+Salary!P19-Salary!Q19</f>
        <v>0</v>
      </c>
      <c r="K20">
        <f t="shared" si="5"/>
        <v>0</v>
      </c>
      <c r="L20">
        <f t="shared" si="6"/>
        <v>0</v>
      </c>
      <c r="M20">
        <f t="shared" si="0"/>
        <v>0</v>
      </c>
      <c r="N20">
        <f t="shared" si="1"/>
        <v>0</v>
      </c>
      <c r="P20" s="61">
        <f t="shared" ca="1" si="7"/>
        <v>0</v>
      </c>
    </row>
    <row r="21" spans="1:16" x14ac:dyDescent="0.25">
      <c r="A21">
        <f>'Employees Details'!A22</f>
        <v>15</v>
      </c>
      <c r="B21">
        <f>'Employees Details'!B22</f>
        <v>0</v>
      </c>
      <c r="C21">
        <f>Salary!O20</f>
        <v>0</v>
      </c>
      <c r="D21">
        <f>ROUND(C21*'Attendance Sheet'!F21/'Attendance Sheet'!$F$6,0.5)</f>
        <v>0</v>
      </c>
      <c r="E21" s="48">
        <f t="shared" si="8"/>
        <v>10</v>
      </c>
      <c r="F21" s="48" t="str">
        <f ca="1">'Employees Details'!H22</f>
        <v>No</v>
      </c>
      <c r="G21">
        <f t="shared" si="2"/>
        <v>0</v>
      </c>
      <c r="H21">
        <f t="shared" ca="1" si="3"/>
        <v>0</v>
      </c>
      <c r="I21">
        <f t="shared" ca="1" si="4"/>
        <v>0</v>
      </c>
      <c r="J21">
        <f>D21+Salary!P20-Salary!Q20</f>
        <v>0</v>
      </c>
      <c r="K21">
        <f t="shared" si="5"/>
        <v>0</v>
      </c>
      <c r="L21">
        <f t="shared" si="6"/>
        <v>0</v>
      </c>
      <c r="M21">
        <f t="shared" si="0"/>
        <v>0</v>
      </c>
      <c r="N21">
        <f t="shared" si="1"/>
        <v>0</v>
      </c>
      <c r="P21" s="61">
        <f t="shared" ca="1" si="7"/>
        <v>0</v>
      </c>
    </row>
    <row r="22" spans="1:16" x14ac:dyDescent="0.25">
      <c r="A22">
        <f>'Employees Details'!A23</f>
        <v>16</v>
      </c>
      <c r="B22">
        <f>'Employees Details'!B23</f>
        <v>0</v>
      </c>
      <c r="C22">
        <f>Salary!O21</f>
        <v>0</v>
      </c>
      <c r="D22">
        <f>ROUND(C22*'Attendance Sheet'!F22/'Attendance Sheet'!$F$6,0.5)</f>
        <v>0</v>
      </c>
      <c r="E22" s="48">
        <f t="shared" si="8"/>
        <v>10</v>
      </c>
      <c r="F22" s="48" t="str">
        <f ca="1">'Employees Details'!H23</f>
        <v>No</v>
      </c>
      <c r="G22">
        <f t="shared" si="2"/>
        <v>0</v>
      </c>
      <c r="H22">
        <f t="shared" ca="1" si="3"/>
        <v>0</v>
      </c>
      <c r="I22">
        <f t="shared" ca="1" si="4"/>
        <v>0</v>
      </c>
      <c r="J22">
        <f>D22+Salary!P21-Salary!Q21</f>
        <v>0</v>
      </c>
      <c r="K22">
        <f t="shared" si="5"/>
        <v>0</v>
      </c>
      <c r="L22">
        <f t="shared" si="6"/>
        <v>0</v>
      </c>
      <c r="M22">
        <f t="shared" si="0"/>
        <v>0</v>
      </c>
      <c r="N22">
        <f t="shared" si="1"/>
        <v>0</v>
      </c>
      <c r="P22" s="61">
        <f t="shared" ca="1" si="7"/>
        <v>0</v>
      </c>
    </row>
    <row r="23" spans="1:16" x14ac:dyDescent="0.25">
      <c r="A23">
        <f>'Employees Details'!A24</f>
        <v>17</v>
      </c>
      <c r="B23">
        <f>'Employees Details'!B24</f>
        <v>0</v>
      </c>
      <c r="C23">
        <f>Salary!O22</f>
        <v>0</v>
      </c>
      <c r="D23">
        <f>ROUND(C23*'Attendance Sheet'!F23/'Attendance Sheet'!$F$6,0.5)</f>
        <v>0</v>
      </c>
      <c r="E23" s="48">
        <f t="shared" si="8"/>
        <v>10</v>
      </c>
      <c r="F23" s="48" t="str">
        <f ca="1">'Employees Details'!H24</f>
        <v>No</v>
      </c>
      <c r="G23">
        <f t="shared" si="2"/>
        <v>0</v>
      </c>
      <c r="H23">
        <f t="shared" ca="1" si="3"/>
        <v>0</v>
      </c>
      <c r="I23">
        <f t="shared" ca="1" si="4"/>
        <v>0</v>
      </c>
      <c r="J23">
        <f>D23+Salary!P22-Salary!Q22</f>
        <v>0</v>
      </c>
      <c r="K23">
        <f t="shared" si="5"/>
        <v>0</v>
      </c>
      <c r="L23">
        <f t="shared" si="6"/>
        <v>0</v>
      </c>
      <c r="M23">
        <f t="shared" si="0"/>
        <v>0</v>
      </c>
      <c r="N23">
        <f t="shared" si="1"/>
        <v>0</v>
      </c>
      <c r="P23" s="61">
        <f t="shared" ca="1" si="7"/>
        <v>0</v>
      </c>
    </row>
    <row r="24" spans="1:16" x14ac:dyDescent="0.25">
      <c r="A24">
        <f>'Employees Details'!A25</f>
        <v>18</v>
      </c>
      <c r="B24">
        <f>'Employees Details'!B25</f>
        <v>0</v>
      </c>
      <c r="C24">
        <f>Salary!O23</f>
        <v>0</v>
      </c>
      <c r="D24">
        <f>ROUND(C24*'Attendance Sheet'!F24/'Attendance Sheet'!$F$6,0.5)</f>
        <v>0</v>
      </c>
      <c r="E24" s="48">
        <f t="shared" si="8"/>
        <v>10</v>
      </c>
      <c r="F24" s="48" t="str">
        <f ca="1">'Employees Details'!H25</f>
        <v>No</v>
      </c>
      <c r="G24">
        <f t="shared" si="2"/>
        <v>0</v>
      </c>
      <c r="H24">
        <f t="shared" ca="1" si="3"/>
        <v>0</v>
      </c>
      <c r="I24">
        <f t="shared" ca="1" si="4"/>
        <v>0</v>
      </c>
      <c r="J24">
        <f>D24+Salary!P23-Salary!Q23</f>
        <v>0</v>
      </c>
      <c r="K24">
        <f t="shared" si="5"/>
        <v>0</v>
      </c>
      <c r="L24">
        <f t="shared" si="6"/>
        <v>0</v>
      </c>
      <c r="M24">
        <f t="shared" si="0"/>
        <v>0</v>
      </c>
      <c r="N24">
        <f t="shared" si="1"/>
        <v>0</v>
      </c>
      <c r="P24" s="61">
        <f t="shared" ca="1" si="7"/>
        <v>0</v>
      </c>
    </row>
    <row r="25" spans="1:16" x14ac:dyDescent="0.25">
      <c r="A25">
        <f>'Employees Details'!A26</f>
        <v>19</v>
      </c>
      <c r="B25">
        <f>'Employees Details'!B26</f>
        <v>0</v>
      </c>
      <c r="C25">
        <f>Salary!O24</f>
        <v>0</v>
      </c>
      <c r="D25">
        <f>ROUND(C25*'Attendance Sheet'!F25/'Attendance Sheet'!$F$6,0.5)</f>
        <v>0</v>
      </c>
      <c r="E25" s="48">
        <f t="shared" si="8"/>
        <v>10</v>
      </c>
      <c r="F25" s="48" t="str">
        <f ca="1">'Employees Details'!H26</f>
        <v>No</v>
      </c>
      <c r="G25">
        <f t="shared" si="2"/>
        <v>0</v>
      </c>
      <c r="H25">
        <f t="shared" ca="1" si="3"/>
        <v>0</v>
      </c>
      <c r="I25">
        <f t="shared" ca="1" si="4"/>
        <v>0</v>
      </c>
      <c r="J25">
        <f>D25+Salary!P24-Salary!Q24</f>
        <v>0</v>
      </c>
      <c r="K25">
        <f t="shared" si="5"/>
        <v>0</v>
      </c>
      <c r="L25">
        <f t="shared" si="6"/>
        <v>0</v>
      </c>
      <c r="M25">
        <f t="shared" si="0"/>
        <v>0</v>
      </c>
      <c r="N25">
        <f t="shared" si="1"/>
        <v>0</v>
      </c>
      <c r="P25" s="61">
        <f t="shared" ca="1" si="7"/>
        <v>0</v>
      </c>
    </row>
    <row r="26" spans="1:16" x14ac:dyDescent="0.25">
      <c r="A26">
        <f>'Employees Details'!A27</f>
        <v>20</v>
      </c>
      <c r="B26">
        <f>'Employees Details'!B27</f>
        <v>0</v>
      </c>
      <c r="C26">
        <f>Salary!O25</f>
        <v>0</v>
      </c>
      <c r="D26">
        <f>ROUND(C26*'Attendance Sheet'!F26/'Attendance Sheet'!$F$6,0.5)</f>
        <v>0</v>
      </c>
      <c r="E26" s="48">
        <f t="shared" si="8"/>
        <v>10</v>
      </c>
      <c r="F26" s="48" t="str">
        <f ca="1">'Employees Details'!H27</f>
        <v>No</v>
      </c>
      <c r="G26">
        <f t="shared" si="2"/>
        <v>0</v>
      </c>
      <c r="H26">
        <f t="shared" ca="1" si="3"/>
        <v>0</v>
      </c>
      <c r="I26">
        <f t="shared" ca="1" si="4"/>
        <v>0</v>
      </c>
      <c r="J26">
        <f>D26+Salary!P25-Salary!Q25</f>
        <v>0</v>
      </c>
      <c r="K26">
        <f t="shared" si="5"/>
        <v>0</v>
      </c>
      <c r="L26">
        <f t="shared" si="6"/>
        <v>0</v>
      </c>
      <c r="M26">
        <f t="shared" si="0"/>
        <v>0</v>
      </c>
      <c r="N26">
        <f t="shared" si="1"/>
        <v>0</v>
      </c>
      <c r="P26" s="61">
        <f t="shared" ca="1" si="7"/>
        <v>0</v>
      </c>
    </row>
    <row r="27" spans="1:16" x14ac:dyDescent="0.25">
      <c r="A27">
        <f>'Employees Details'!A28</f>
        <v>21</v>
      </c>
      <c r="B27">
        <f>'Employees Details'!B28</f>
        <v>0</v>
      </c>
      <c r="C27">
        <f>Salary!O26</f>
        <v>0</v>
      </c>
      <c r="D27">
        <f>ROUND(C27*'Attendance Sheet'!F27/'Attendance Sheet'!$F$6,0.5)</f>
        <v>0</v>
      </c>
      <c r="E27" s="48">
        <f t="shared" si="8"/>
        <v>10</v>
      </c>
      <c r="F27" s="48" t="str">
        <f ca="1">'Employees Details'!H28</f>
        <v>No</v>
      </c>
      <c r="G27">
        <f t="shared" si="2"/>
        <v>0</v>
      </c>
      <c r="H27">
        <f t="shared" ca="1" si="3"/>
        <v>0</v>
      </c>
      <c r="I27">
        <f t="shared" ca="1" si="4"/>
        <v>0</v>
      </c>
      <c r="J27">
        <f>D27+Salary!P26-Salary!Q26</f>
        <v>0</v>
      </c>
      <c r="K27">
        <f t="shared" si="5"/>
        <v>0</v>
      </c>
      <c r="L27">
        <f t="shared" si="6"/>
        <v>0</v>
      </c>
      <c r="M27">
        <f t="shared" si="0"/>
        <v>0</v>
      </c>
      <c r="N27">
        <f t="shared" si="1"/>
        <v>0</v>
      </c>
      <c r="P27" s="61">
        <f t="shared" ca="1" si="7"/>
        <v>0</v>
      </c>
    </row>
    <row r="28" spans="1:16" x14ac:dyDescent="0.25">
      <c r="A28">
        <f>'Employees Details'!A29</f>
        <v>22</v>
      </c>
      <c r="B28">
        <f>'Employees Details'!B29</f>
        <v>0</v>
      </c>
      <c r="C28">
        <f>Salary!O27</f>
        <v>0</v>
      </c>
      <c r="D28">
        <f>ROUND(C28*'Attendance Sheet'!F28/'Attendance Sheet'!$F$6,0.5)</f>
        <v>0</v>
      </c>
      <c r="E28" s="48">
        <f t="shared" si="8"/>
        <v>10</v>
      </c>
      <c r="F28" s="48" t="str">
        <f ca="1">'Employees Details'!H29</f>
        <v>No</v>
      </c>
      <c r="G28">
        <f t="shared" si="2"/>
        <v>0</v>
      </c>
      <c r="H28">
        <f t="shared" ca="1" si="3"/>
        <v>0</v>
      </c>
      <c r="I28">
        <f t="shared" ca="1" si="4"/>
        <v>0</v>
      </c>
      <c r="J28">
        <f>D28+Salary!P27-Salary!Q27</f>
        <v>0</v>
      </c>
      <c r="K28">
        <f t="shared" si="5"/>
        <v>0</v>
      </c>
      <c r="L28">
        <f t="shared" si="6"/>
        <v>0</v>
      </c>
      <c r="M28">
        <f t="shared" si="0"/>
        <v>0</v>
      </c>
      <c r="N28">
        <f t="shared" si="1"/>
        <v>0</v>
      </c>
      <c r="P28" s="61">
        <f t="shared" ca="1" si="7"/>
        <v>0</v>
      </c>
    </row>
    <row r="29" spans="1:16" x14ac:dyDescent="0.25">
      <c r="A29">
        <f>'Employees Details'!A30</f>
        <v>23</v>
      </c>
      <c r="B29">
        <f>'Employees Details'!B30</f>
        <v>0</v>
      </c>
      <c r="C29">
        <f>Salary!O28</f>
        <v>0</v>
      </c>
      <c r="D29">
        <f>ROUND(C29*'Attendance Sheet'!F29/'Attendance Sheet'!$F$6,0.5)</f>
        <v>0</v>
      </c>
      <c r="E29" s="48">
        <f t="shared" si="8"/>
        <v>10</v>
      </c>
      <c r="F29" s="48" t="str">
        <f ca="1">'Employees Details'!H30</f>
        <v>No</v>
      </c>
      <c r="G29">
        <f t="shared" si="2"/>
        <v>0</v>
      </c>
      <c r="H29">
        <f t="shared" ca="1" si="3"/>
        <v>0</v>
      </c>
      <c r="I29">
        <f t="shared" ca="1" si="4"/>
        <v>0</v>
      </c>
      <c r="J29">
        <f>D29+Salary!P28-Salary!Q28</f>
        <v>0</v>
      </c>
      <c r="K29">
        <f t="shared" si="5"/>
        <v>0</v>
      </c>
      <c r="L29">
        <f t="shared" si="6"/>
        <v>0</v>
      </c>
      <c r="M29">
        <f t="shared" si="0"/>
        <v>0</v>
      </c>
      <c r="N29">
        <f t="shared" si="1"/>
        <v>0</v>
      </c>
      <c r="P29" s="61">
        <f t="shared" ca="1" si="7"/>
        <v>0</v>
      </c>
    </row>
    <row r="30" spans="1:16" x14ac:dyDescent="0.25">
      <c r="A30">
        <f>'Employees Details'!A31</f>
        <v>24</v>
      </c>
      <c r="B30">
        <f>'Employees Details'!B31</f>
        <v>0</v>
      </c>
      <c r="C30">
        <f>Salary!O29</f>
        <v>0</v>
      </c>
      <c r="D30">
        <f>ROUND(C30*'Attendance Sheet'!F30/'Attendance Sheet'!$F$6,0.5)</f>
        <v>0</v>
      </c>
      <c r="E30" s="48">
        <f t="shared" si="8"/>
        <v>10</v>
      </c>
      <c r="F30" s="48" t="str">
        <f ca="1">'Employees Details'!H31</f>
        <v>No</v>
      </c>
      <c r="G30">
        <f t="shared" si="2"/>
        <v>0</v>
      </c>
      <c r="H30">
        <f t="shared" ca="1" si="3"/>
        <v>0</v>
      </c>
      <c r="I30">
        <f t="shared" ca="1" si="4"/>
        <v>0</v>
      </c>
      <c r="J30">
        <f>D30+Salary!P29-Salary!Q29</f>
        <v>0</v>
      </c>
      <c r="K30">
        <f t="shared" si="5"/>
        <v>0</v>
      </c>
      <c r="L30">
        <f t="shared" si="6"/>
        <v>0</v>
      </c>
      <c r="M30">
        <f t="shared" si="0"/>
        <v>0</v>
      </c>
      <c r="N30">
        <f t="shared" si="1"/>
        <v>0</v>
      </c>
      <c r="P30" s="61">
        <f t="shared" ca="1" si="7"/>
        <v>0</v>
      </c>
    </row>
    <row r="31" spans="1:16" x14ac:dyDescent="0.25">
      <c r="A31">
        <f>'Employees Details'!A32</f>
        <v>25</v>
      </c>
      <c r="B31">
        <f>'Employees Details'!B32</f>
        <v>0</v>
      </c>
      <c r="C31">
        <f>Salary!O30</f>
        <v>0</v>
      </c>
      <c r="D31">
        <f>ROUND(C31*'Attendance Sheet'!F31/'Attendance Sheet'!$F$6,0.5)</f>
        <v>0</v>
      </c>
      <c r="E31" s="48">
        <f t="shared" si="8"/>
        <v>10</v>
      </c>
      <c r="F31" s="48" t="str">
        <f ca="1">'Employees Details'!H32</f>
        <v>No</v>
      </c>
      <c r="G31">
        <f t="shared" si="2"/>
        <v>0</v>
      </c>
      <c r="H31">
        <f t="shared" ca="1" si="3"/>
        <v>0</v>
      </c>
      <c r="I31">
        <f t="shared" ca="1" si="4"/>
        <v>0</v>
      </c>
      <c r="J31">
        <f>D31+Salary!P30-Salary!Q30</f>
        <v>0</v>
      </c>
      <c r="K31">
        <f t="shared" si="5"/>
        <v>0</v>
      </c>
      <c r="L31">
        <f t="shared" si="6"/>
        <v>0</v>
      </c>
      <c r="M31">
        <f t="shared" si="0"/>
        <v>0</v>
      </c>
      <c r="N31">
        <f t="shared" si="1"/>
        <v>0</v>
      </c>
      <c r="P31" s="61">
        <f t="shared" ca="1" si="7"/>
        <v>0</v>
      </c>
    </row>
    <row r="32" spans="1:16" x14ac:dyDescent="0.25">
      <c r="A32">
        <f>'Employees Details'!A33</f>
        <v>26</v>
      </c>
      <c r="B32">
        <f>'Employees Details'!B33</f>
        <v>0</v>
      </c>
      <c r="C32">
        <f>Salary!O31</f>
        <v>0</v>
      </c>
      <c r="D32">
        <f>ROUND(C32*'Attendance Sheet'!F32/'Attendance Sheet'!$F$6,0.5)</f>
        <v>0</v>
      </c>
      <c r="E32" s="48">
        <f t="shared" si="8"/>
        <v>10</v>
      </c>
      <c r="F32" s="48" t="str">
        <f ca="1">'Employees Details'!H33</f>
        <v>No</v>
      </c>
      <c r="G32">
        <f t="shared" si="2"/>
        <v>0</v>
      </c>
      <c r="H32">
        <f t="shared" ca="1" si="3"/>
        <v>0</v>
      </c>
      <c r="I32">
        <f t="shared" ca="1" si="4"/>
        <v>0</v>
      </c>
      <c r="J32">
        <f>D32+Salary!P31-Salary!Q31</f>
        <v>0</v>
      </c>
      <c r="K32">
        <f t="shared" si="5"/>
        <v>0</v>
      </c>
      <c r="L32">
        <f t="shared" si="6"/>
        <v>0</v>
      </c>
      <c r="M32">
        <f t="shared" si="0"/>
        <v>0</v>
      </c>
      <c r="N32">
        <f t="shared" si="1"/>
        <v>0</v>
      </c>
      <c r="P32" s="61">
        <f t="shared" ca="1" si="7"/>
        <v>0</v>
      </c>
    </row>
    <row r="33" spans="1:45" x14ac:dyDescent="0.25">
      <c r="A33">
        <f>'Employees Details'!A34</f>
        <v>27</v>
      </c>
      <c r="B33">
        <f>'Employees Details'!B34</f>
        <v>0</v>
      </c>
      <c r="C33">
        <f>Salary!O32</f>
        <v>0</v>
      </c>
      <c r="D33">
        <f>ROUND(C33*'Attendance Sheet'!F33/'Attendance Sheet'!$F$6,0.5)</f>
        <v>0</v>
      </c>
      <c r="E33" s="48">
        <f t="shared" si="8"/>
        <v>10</v>
      </c>
      <c r="F33" s="48" t="str">
        <f ca="1">'Employees Details'!H34</f>
        <v>No</v>
      </c>
      <c r="G33">
        <f t="shared" si="2"/>
        <v>0</v>
      </c>
      <c r="H33">
        <f t="shared" ca="1" si="3"/>
        <v>0</v>
      </c>
      <c r="I33">
        <f t="shared" ca="1" si="4"/>
        <v>0</v>
      </c>
      <c r="J33">
        <f>D33+Salary!P32-Salary!Q32</f>
        <v>0</v>
      </c>
      <c r="K33">
        <f t="shared" si="5"/>
        <v>0</v>
      </c>
      <c r="L33">
        <f t="shared" si="6"/>
        <v>0</v>
      </c>
      <c r="M33">
        <f t="shared" si="0"/>
        <v>0</v>
      </c>
      <c r="N33">
        <f t="shared" si="1"/>
        <v>0</v>
      </c>
      <c r="P33" s="61">
        <f t="shared" ca="1" si="7"/>
        <v>0</v>
      </c>
    </row>
    <row r="34" spans="1:45" x14ac:dyDescent="0.25">
      <c r="A34">
        <f>'Employees Details'!A35</f>
        <v>28</v>
      </c>
      <c r="B34">
        <f>'Employees Details'!B35</f>
        <v>0</v>
      </c>
      <c r="C34">
        <f>Salary!O33</f>
        <v>0</v>
      </c>
      <c r="D34">
        <f>ROUND(C34*'Attendance Sheet'!F34/'Attendance Sheet'!$F$6,0.5)</f>
        <v>0</v>
      </c>
      <c r="E34" s="48">
        <f t="shared" si="8"/>
        <v>10</v>
      </c>
      <c r="F34" s="48" t="str">
        <f ca="1">'Employees Details'!H35</f>
        <v>No</v>
      </c>
      <c r="G34">
        <f t="shared" si="2"/>
        <v>0</v>
      </c>
      <c r="H34">
        <f t="shared" ca="1" si="3"/>
        <v>0</v>
      </c>
      <c r="I34">
        <f t="shared" ca="1" si="4"/>
        <v>0</v>
      </c>
      <c r="J34">
        <f>D34+Salary!P33-Salary!Q33</f>
        <v>0</v>
      </c>
      <c r="K34">
        <f t="shared" si="5"/>
        <v>0</v>
      </c>
      <c r="L34">
        <f t="shared" si="6"/>
        <v>0</v>
      </c>
      <c r="M34">
        <f t="shared" si="0"/>
        <v>0</v>
      </c>
      <c r="N34">
        <f t="shared" si="1"/>
        <v>0</v>
      </c>
      <c r="P34" s="61">
        <f t="shared" ca="1" si="7"/>
        <v>0</v>
      </c>
    </row>
    <row r="35" spans="1:45" x14ac:dyDescent="0.25">
      <c r="A35">
        <f>'Employees Details'!A36</f>
        <v>29</v>
      </c>
      <c r="B35">
        <f>'Employees Details'!B36</f>
        <v>0</v>
      </c>
      <c r="C35">
        <f>Salary!O34</f>
        <v>0</v>
      </c>
      <c r="D35">
        <f>ROUND(C35*'Attendance Sheet'!F35/'Attendance Sheet'!$F$6,0.5)</f>
        <v>0</v>
      </c>
      <c r="E35" s="48">
        <f t="shared" si="8"/>
        <v>10</v>
      </c>
      <c r="F35" s="48" t="str">
        <f ca="1">'Employees Details'!H36</f>
        <v>No</v>
      </c>
      <c r="G35">
        <f t="shared" si="2"/>
        <v>0</v>
      </c>
      <c r="H35">
        <f t="shared" ca="1" si="3"/>
        <v>0</v>
      </c>
      <c r="I35">
        <f t="shared" ca="1" si="4"/>
        <v>0</v>
      </c>
      <c r="J35">
        <f>D35+Salary!P34-Salary!Q34</f>
        <v>0</v>
      </c>
      <c r="K35">
        <f t="shared" si="5"/>
        <v>0</v>
      </c>
      <c r="L35">
        <f t="shared" si="6"/>
        <v>0</v>
      </c>
      <c r="M35">
        <f t="shared" si="0"/>
        <v>0</v>
      </c>
      <c r="N35">
        <f t="shared" si="1"/>
        <v>0</v>
      </c>
      <c r="P35" s="61">
        <f t="shared" ca="1" si="7"/>
        <v>0</v>
      </c>
    </row>
    <row r="36" spans="1:45" x14ac:dyDescent="0.25">
      <c r="A36">
        <f>'Employees Details'!A37</f>
        <v>30</v>
      </c>
      <c r="B36">
        <f>'Employees Details'!B37</f>
        <v>0</v>
      </c>
      <c r="C36">
        <f>Salary!O35</f>
        <v>0</v>
      </c>
      <c r="D36">
        <f>ROUND(C36*'Attendance Sheet'!F36/'Attendance Sheet'!$F$6,0.5)</f>
        <v>0</v>
      </c>
      <c r="E36" s="48">
        <f t="shared" si="8"/>
        <v>10</v>
      </c>
      <c r="F36" s="48" t="str">
        <f ca="1">'Employees Details'!H37</f>
        <v>No</v>
      </c>
      <c r="G36">
        <f t="shared" si="2"/>
        <v>0</v>
      </c>
      <c r="H36">
        <f t="shared" ca="1" si="3"/>
        <v>0</v>
      </c>
      <c r="I36">
        <f t="shared" ca="1" si="4"/>
        <v>0</v>
      </c>
      <c r="J36">
        <f>D36+Salary!P35-Salary!Q35</f>
        <v>0</v>
      </c>
      <c r="K36">
        <f t="shared" si="5"/>
        <v>0</v>
      </c>
      <c r="L36">
        <f t="shared" si="6"/>
        <v>0</v>
      </c>
      <c r="M36">
        <f t="shared" si="0"/>
        <v>0</v>
      </c>
      <c r="N36">
        <f t="shared" si="1"/>
        <v>0</v>
      </c>
      <c r="P36" s="61">
        <f t="shared" ca="1" si="7"/>
        <v>0</v>
      </c>
    </row>
    <row r="37" spans="1:45" ht="15.75" thickBot="1" x14ac:dyDescent="0.3">
      <c r="A37" s="68" t="s">
        <v>44</v>
      </c>
      <c r="C37" s="55">
        <f>SUM(C7:C36)</f>
        <v>0</v>
      </c>
      <c r="D37" s="55">
        <f t="shared" ref="D37:I37" si="9">SUM(D7:D36)</f>
        <v>0</v>
      </c>
      <c r="G37" s="55">
        <f t="shared" si="9"/>
        <v>0</v>
      </c>
      <c r="H37" s="55">
        <f t="shared" ca="1" si="9"/>
        <v>0</v>
      </c>
      <c r="I37" s="55">
        <f t="shared" ca="1" si="9"/>
        <v>0</v>
      </c>
      <c r="J37" s="55">
        <f>SUM(J7:J36)</f>
        <v>0</v>
      </c>
      <c r="K37" s="55">
        <f>SUM(K7:K36)</f>
        <v>0</v>
      </c>
      <c r="L37" s="55">
        <f>SUM(L7:L36)</f>
        <v>0</v>
      </c>
      <c r="M37" s="55">
        <f>SUM(M7:M36)</f>
        <v>0</v>
      </c>
      <c r="N37" s="55">
        <f>SUM(N7:N36)</f>
        <v>0</v>
      </c>
      <c r="P37" s="62">
        <f ca="1">SUM(P7:P36)</f>
        <v>0</v>
      </c>
    </row>
    <row r="38" spans="1:45" ht="15.75" thickTop="1" x14ac:dyDescent="0.25">
      <c r="A38" s="133" t="s">
        <v>94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P38" s="61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45" ht="19.5" customHeight="1" x14ac:dyDescent="0.25">
      <c r="C39" s="66" t="s">
        <v>84</v>
      </c>
      <c r="D39" s="66" t="s">
        <v>81</v>
      </c>
      <c r="E39" s="66" t="s">
        <v>82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67" t="s">
        <v>83</v>
      </c>
      <c r="B40" s="58"/>
      <c r="C40">
        <f>D37</f>
        <v>0</v>
      </c>
      <c r="D40" s="56">
        <f ca="1">P37</f>
        <v>0</v>
      </c>
      <c r="E40" s="56">
        <f ca="1">P37</f>
        <v>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9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H40" s="56"/>
      <c r="AI40" s="56"/>
      <c r="AJ40" s="56"/>
      <c r="AK40" s="134"/>
      <c r="AL40" s="134"/>
      <c r="AM40" s="134"/>
      <c r="AN40" s="134"/>
      <c r="AO40" s="134"/>
      <c r="AP40" s="134"/>
      <c r="AQ40" s="134"/>
      <c r="AR40" s="59"/>
      <c r="AS40" s="59"/>
    </row>
    <row r="41" spans="1:45" x14ac:dyDescent="0.25">
      <c r="A41" s="6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9"/>
      <c r="AS41" s="59"/>
    </row>
    <row r="42" spans="1:45" x14ac:dyDescent="0.25">
      <c r="A42" s="23"/>
      <c r="B42" s="56"/>
      <c r="C42" s="65" t="s">
        <v>86</v>
      </c>
      <c r="D42" s="65" t="s">
        <v>87</v>
      </c>
      <c r="E42" s="65" t="s">
        <v>88</v>
      </c>
      <c r="F42" s="65" t="s">
        <v>89</v>
      </c>
      <c r="G42" s="65" t="s">
        <v>90</v>
      </c>
      <c r="H42" s="65" t="s">
        <v>44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135"/>
      <c r="AL42" s="135"/>
      <c r="AM42" s="135"/>
      <c r="AN42" s="135"/>
      <c r="AO42" s="135"/>
      <c r="AP42" s="135"/>
      <c r="AQ42" s="135"/>
      <c r="AR42" s="59"/>
      <c r="AS42" s="59"/>
    </row>
    <row r="43" spans="1:45" x14ac:dyDescent="0.25">
      <c r="A43" s="23" t="s">
        <v>71</v>
      </c>
      <c r="C43" s="63">
        <f ca="1">I37</f>
        <v>0</v>
      </c>
      <c r="D43" s="63" t="s">
        <v>91</v>
      </c>
      <c r="E43" s="63">
        <f ca="1">H37</f>
        <v>0</v>
      </c>
      <c r="F43" s="63">
        <f ca="1">ROUND(E40*0.5%,0.5)</f>
        <v>0</v>
      </c>
      <c r="G43" s="63" t="s">
        <v>91</v>
      </c>
      <c r="H43">
        <f ca="1">SUM(C43:G43)</f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23" t="s">
        <v>92</v>
      </c>
      <c r="C44" s="63">
        <f>G37</f>
        <v>0</v>
      </c>
      <c r="D44" s="64" t="s">
        <v>91</v>
      </c>
      <c r="E44" s="63" t="s">
        <v>91</v>
      </c>
      <c r="F44" s="63" t="s">
        <v>91</v>
      </c>
      <c r="G44" s="63" t="s">
        <v>91</v>
      </c>
      <c r="H44">
        <f>SUM(C44:G44)</f>
        <v>0</v>
      </c>
      <c r="O44" s="59"/>
      <c r="P44" s="59"/>
      <c r="Q44" s="59"/>
      <c r="R44" s="59"/>
      <c r="S44" s="59"/>
      <c r="T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23" t="s">
        <v>93</v>
      </c>
      <c r="C45" s="63" t="s">
        <v>91</v>
      </c>
      <c r="D45" s="63">
        <f>ROUND(C40*1.1%,0.5)</f>
        <v>0</v>
      </c>
      <c r="E45" s="63" t="s">
        <v>91</v>
      </c>
      <c r="F45" s="63" t="s">
        <v>91</v>
      </c>
      <c r="G45" s="63">
        <f>ROUND(C40*0.01%,0.5)</f>
        <v>0</v>
      </c>
      <c r="H45">
        <f>SUM(C45:G45)</f>
        <v>0</v>
      </c>
    </row>
    <row r="46" spans="1:45" x14ac:dyDescent="0.25">
      <c r="A46" s="69" t="s">
        <v>44</v>
      </c>
      <c r="C46">
        <f ca="1">SUM(C43:C45)</f>
        <v>0</v>
      </c>
      <c r="D46">
        <f t="shared" ref="D46:H46" si="10">SUM(D43:D45)</f>
        <v>0</v>
      </c>
      <c r="E46">
        <f t="shared" ca="1" si="10"/>
        <v>0</v>
      </c>
      <c r="F46">
        <f t="shared" ca="1" si="10"/>
        <v>0</v>
      </c>
      <c r="G46">
        <f t="shared" si="10"/>
        <v>0</v>
      </c>
      <c r="H46">
        <f t="shared" ca="1" si="10"/>
        <v>0</v>
      </c>
    </row>
  </sheetData>
  <mergeCells count="8">
    <mergeCell ref="AK40:AQ40"/>
    <mergeCell ref="AK42:AQ42"/>
    <mergeCell ref="A1:N1"/>
    <mergeCell ref="A2:N2"/>
    <mergeCell ref="A3:N3"/>
    <mergeCell ref="A4:N4"/>
    <mergeCell ref="H5:I5"/>
    <mergeCell ref="A38:N38"/>
  </mergeCells>
  <pageMargins left="0.25" right="0.25" top="0.75" bottom="0.75" header="0.3" footer="0.3"/>
  <pageSetup scale="90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view="pageBreakPreview" zoomScaleNormal="100" zoomScaleSheetLayoutView="100" workbookViewId="0">
      <selection activeCell="L7" sqref="L7:L36"/>
    </sheetView>
  </sheetViews>
  <sheetFormatPr defaultRowHeight="15" x14ac:dyDescent="0.25"/>
  <cols>
    <col min="1" max="1" width="3" customWidth="1"/>
    <col min="2" max="2" width="20.140625" customWidth="1"/>
    <col min="3" max="4" width="6.7109375" customWidth="1"/>
    <col min="5" max="6" width="5.7109375" customWidth="1"/>
    <col min="7" max="14" width="6.7109375" customWidth="1"/>
  </cols>
  <sheetData>
    <row r="1" spans="1:16" ht="18.75" x14ac:dyDescent="0.25">
      <c r="A1" s="111" t="str">
        <f>'Basic Info'!A1:K1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6" x14ac:dyDescent="0.25">
      <c r="A3" s="112" t="str">
        <f>'Basic Info'!F13</f>
        <v>&lt;&lt; Communication Details &gt;&gt;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25">
      <c r="A4" s="138" t="s">
        <v>98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x14ac:dyDescent="0.25">
      <c r="A5" s="47"/>
      <c r="B5" s="47"/>
      <c r="C5" s="47"/>
      <c r="D5" s="47"/>
      <c r="E5" s="47"/>
      <c r="F5" s="47"/>
      <c r="G5" s="47"/>
      <c r="H5" s="136" t="s">
        <v>71</v>
      </c>
      <c r="I5" s="137"/>
      <c r="J5" s="73"/>
      <c r="K5" s="49"/>
      <c r="L5" s="47"/>
      <c r="M5" s="47"/>
      <c r="N5" s="47"/>
    </row>
    <row r="6" spans="1:16" ht="77.25" customHeight="1" x14ac:dyDescent="0.25">
      <c r="A6" s="37" t="s">
        <v>77</v>
      </c>
      <c r="B6" s="53" t="s">
        <v>21</v>
      </c>
      <c r="C6" s="37" t="s">
        <v>66</v>
      </c>
      <c r="D6" s="37" t="s">
        <v>65</v>
      </c>
      <c r="E6" s="54" t="s">
        <v>68</v>
      </c>
      <c r="F6" s="54" t="s">
        <v>75</v>
      </c>
      <c r="G6" s="54" t="s">
        <v>67</v>
      </c>
      <c r="H6" s="54" t="s">
        <v>69</v>
      </c>
      <c r="I6" s="54" t="s">
        <v>70</v>
      </c>
      <c r="J6" s="54" t="s">
        <v>106</v>
      </c>
      <c r="K6" s="54" t="s">
        <v>74</v>
      </c>
      <c r="L6" s="54" t="s">
        <v>76</v>
      </c>
      <c r="M6" s="54" t="s">
        <v>78</v>
      </c>
      <c r="N6" s="54" t="s">
        <v>79</v>
      </c>
      <c r="P6" s="60" t="s">
        <v>85</v>
      </c>
    </row>
    <row r="7" spans="1:16" x14ac:dyDescent="0.25">
      <c r="A7">
        <f>'Employees Details'!A8</f>
        <v>1</v>
      </c>
      <c r="B7">
        <f>'Employees Details'!B8</f>
        <v>0</v>
      </c>
      <c r="C7">
        <f>Salary!S6</f>
        <v>0</v>
      </c>
      <c r="D7">
        <f>ROUND(C7*'Attendance Sheet'!G7/'Attendance Sheet'!$G$6,0.5)</f>
        <v>0</v>
      </c>
      <c r="E7" s="48">
        <f>'Basic Info'!F21</f>
        <v>10</v>
      </c>
      <c r="F7" s="48" t="str">
        <f ca="1">'Employees Details'!H8</f>
        <v>No</v>
      </c>
      <c r="G7">
        <f>ROUND(D7*E7/100,0.5)</f>
        <v>0</v>
      </c>
      <c r="H7">
        <f ca="1">IF(F7="Yes",ROUND(D7*25/300,0.5),0)</f>
        <v>0</v>
      </c>
      <c r="I7">
        <f ca="1">G7-H7</f>
        <v>0</v>
      </c>
      <c r="J7">
        <f>D7+Salary!T6-Salary!U6</f>
        <v>0</v>
      </c>
      <c r="K7">
        <f>ROUNDUP(J7*1.75%,0.99)</f>
        <v>0</v>
      </c>
      <c r="L7">
        <f>ROUND(J7*4.75%,0.5)</f>
        <v>0</v>
      </c>
      <c r="M7">
        <f>G7+K7</f>
        <v>0</v>
      </c>
      <c r="N7">
        <f>D7-M7</f>
        <v>0</v>
      </c>
      <c r="P7" s="61">
        <f ca="1">IF(F7="Yes",D7,0)</f>
        <v>0</v>
      </c>
    </row>
    <row r="8" spans="1:16" x14ac:dyDescent="0.25">
      <c r="A8">
        <f>'Employees Details'!A9</f>
        <v>2</v>
      </c>
      <c r="B8">
        <f>'Employees Details'!B9</f>
        <v>0</v>
      </c>
      <c r="C8">
        <f>Salary!S7</f>
        <v>0</v>
      </c>
      <c r="D8">
        <f>ROUND(C8*'Attendance Sheet'!G8/'Attendance Sheet'!$G$6,0.5)</f>
        <v>0</v>
      </c>
      <c r="E8" s="48">
        <f>E7</f>
        <v>10</v>
      </c>
      <c r="F8" s="48" t="str">
        <f ca="1">'Employees Details'!H9</f>
        <v>No</v>
      </c>
      <c r="G8">
        <f t="shared" ref="G8:G36" si="0">ROUND(D8*E8/100,0.5)</f>
        <v>0</v>
      </c>
      <c r="H8">
        <f t="shared" ref="H8:H36" ca="1" si="1">IF(F8="Yes",ROUND(D8*25/300,0.5),0)</f>
        <v>0</v>
      </c>
      <c r="I8">
        <f t="shared" ref="I8:I36" ca="1" si="2">G8-H8</f>
        <v>0</v>
      </c>
      <c r="J8">
        <f>D8+Salary!T7-Salary!U7</f>
        <v>0</v>
      </c>
      <c r="K8">
        <f t="shared" ref="K8:K36" si="3">ROUNDUP(J8*1.75%,0.99)</f>
        <v>0</v>
      </c>
      <c r="L8">
        <f t="shared" ref="L8:L36" si="4">ROUND(J8*4.75%,0.5)</f>
        <v>0</v>
      </c>
      <c r="M8">
        <f t="shared" ref="M8:M36" si="5">G8+K8</f>
        <v>0</v>
      </c>
      <c r="N8">
        <f t="shared" ref="N8:N36" si="6">D8-M8</f>
        <v>0</v>
      </c>
      <c r="P8" s="61">
        <f t="shared" ref="P8:P36" ca="1" si="7">IF(F8="Yes",D8,0)</f>
        <v>0</v>
      </c>
    </row>
    <row r="9" spans="1:16" x14ac:dyDescent="0.25">
      <c r="A9">
        <f>'Employees Details'!A10</f>
        <v>3</v>
      </c>
      <c r="B9">
        <f>'Employees Details'!B10</f>
        <v>0</v>
      </c>
      <c r="C9">
        <f>Salary!S8</f>
        <v>0</v>
      </c>
      <c r="D9">
        <f>ROUND(C9*'Attendance Sheet'!G9/'Attendance Sheet'!$G$6,0.5)</f>
        <v>0</v>
      </c>
      <c r="E9" s="48">
        <f t="shared" ref="E9:E36" si="8">E8</f>
        <v>10</v>
      </c>
      <c r="F9" s="48" t="str">
        <f ca="1">'Employees Details'!H10</f>
        <v>No</v>
      </c>
      <c r="G9">
        <f t="shared" si="0"/>
        <v>0</v>
      </c>
      <c r="H9">
        <f t="shared" ca="1" si="1"/>
        <v>0</v>
      </c>
      <c r="I9">
        <f t="shared" ca="1" si="2"/>
        <v>0</v>
      </c>
      <c r="J9">
        <f>D9+Salary!T8-Salary!U8</f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P9" s="61">
        <f t="shared" ca="1" si="7"/>
        <v>0</v>
      </c>
    </row>
    <row r="10" spans="1:16" x14ac:dyDescent="0.25">
      <c r="A10">
        <f>'Employees Details'!A11</f>
        <v>4</v>
      </c>
      <c r="B10">
        <f>'Employees Details'!B11</f>
        <v>0</v>
      </c>
      <c r="C10">
        <f>Salary!S9</f>
        <v>0</v>
      </c>
      <c r="D10">
        <f>ROUND(C10*'Attendance Sheet'!G10/'Attendance Sheet'!$G$6,0.5)</f>
        <v>0</v>
      </c>
      <c r="E10" s="48">
        <f t="shared" si="8"/>
        <v>10</v>
      </c>
      <c r="F10" s="48" t="str">
        <f ca="1">'Employees Details'!H11</f>
        <v>No</v>
      </c>
      <c r="G10">
        <f t="shared" si="0"/>
        <v>0</v>
      </c>
      <c r="H10">
        <f t="shared" ca="1" si="1"/>
        <v>0</v>
      </c>
      <c r="I10">
        <f t="shared" ca="1" si="2"/>
        <v>0</v>
      </c>
      <c r="J10">
        <f>D10+Salary!T9-Salary!U9</f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P10" s="61">
        <f t="shared" ca="1" si="7"/>
        <v>0</v>
      </c>
    </row>
    <row r="11" spans="1:16" x14ac:dyDescent="0.25">
      <c r="A11">
        <f>'Employees Details'!A12</f>
        <v>5</v>
      </c>
      <c r="B11">
        <f>'Employees Details'!B12</f>
        <v>0</v>
      </c>
      <c r="C11">
        <f>Salary!S10</f>
        <v>0</v>
      </c>
      <c r="D11">
        <f>ROUND(C11*'Attendance Sheet'!G11/'Attendance Sheet'!$G$6,0.5)</f>
        <v>0</v>
      </c>
      <c r="E11" s="48">
        <f t="shared" si="8"/>
        <v>10</v>
      </c>
      <c r="F11" s="48" t="str">
        <f ca="1">'Employees Details'!H12</f>
        <v>No</v>
      </c>
      <c r="G11">
        <f t="shared" si="0"/>
        <v>0</v>
      </c>
      <c r="H11">
        <f t="shared" ca="1" si="1"/>
        <v>0</v>
      </c>
      <c r="I11">
        <f t="shared" ca="1" si="2"/>
        <v>0</v>
      </c>
      <c r="J11">
        <f>D11+Salary!T10-Salary!U10</f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P11" s="61">
        <f t="shared" ca="1" si="7"/>
        <v>0</v>
      </c>
    </row>
    <row r="12" spans="1:16" x14ac:dyDescent="0.25">
      <c r="A12">
        <f>'Employees Details'!A13</f>
        <v>6</v>
      </c>
      <c r="B12">
        <f>'Employees Details'!B13</f>
        <v>0</v>
      </c>
      <c r="C12">
        <f>Salary!S11</f>
        <v>0</v>
      </c>
      <c r="D12">
        <f>ROUND(C12*'Attendance Sheet'!G12/'Attendance Sheet'!$G$6,0.5)</f>
        <v>0</v>
      </c>
      <c r="E12" s="48">
        <f t="shared" si="8"/>
        <v>10</v>
      </c>
      <c r="F12" s="48" t="str">
        <f ca="1">'Employees Details'!H13</f>
        <v>No</v>
      </c>
      <c r="G12">
        <f t="shared" si="0"/>
        <v>0</v>
      </c>
      <c r="H12">
        <f t="shared" ca="1" si="1"/>
        <v>0</v>
      </c>
      <c r="I12">
        <f t="shared" ca="1" si="2"/>
        <v>0</v>
      </c>
      <c r="J12">
        <f>D12+Salary!T11-Salary!U11</f>
        <v>0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P12" s="61">
        <f t="shared" ca="1" si="7"/>
        <v>0</v>
      </c>
    </row>
    <row r="13" spans="1:16" x14ac:dyDescent="0.25">
      <c r="A13">
        <f>'Employees Details'!A14</f>
        <v>7</v>
      </c>
      <c r="B13">
        <f>'Employees Details'!B14</f>
        <v>0</v>
      </c>
      <c r="C13">
        <f>Salary!S12</f>
        <v>0</v>
      </c>
      <c r="D13">
        <f>ROUND(C13*'Attendance Sheet'!G13/'Attendance Sheet'!$G$6,0.5)</f>
        <v>0</v>
      </c>
      <c r="E13" s="48">
        <f t="shared" si="8"/>
        <v>10</v>
      </c>
      <c r="F13" s="48" t="str">
        <f ca="1">'Employees Details'!H14</f>
        <v>No</v>
      </c>
      <c r="G13">
        <f t="shared" si="0"/>
        <v>0</v>
      </c>
      <c r="H13">
        <f t="shared" ca="1" si="1"/>
        <v>0</v>
      </c>
      <c r="I13">
        <f t="shared" ca="1" si="2"/>
        <v>0</v>
      </c>
      <c r="J13">
        <f>D13+Salary!T12-Salary!U12</f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P13" s="61">
        <f t="shared" ca="1" si="7"/>
        <v>0</v>
      </c>
    </row>
    <row r="14" spans="1:16" x14ac:dyDescent="0.25">
      <c r="A14">
        <f>'Employees Details'!A15</f>
        <v>8</v>
      </c>
      <c r="B14">
        <f>'Employees Details'!B15</f>
        <v>0</v>
      </c>
      <c r="C14">
        <f>Salary!S13</f>
        <v>0</v>
      </c>
      <c r="D14">
        <f>ROUND(C14*'Attendance Sheet'!G14/'Attendance Sheet'!$G$6,0.5)</f>
        <v>0</v>
      </c>
      <c r="E14" s="48">
        <f t="shared" si="8"/>
        <v>10</v>
      </c>
      <c r="F14" s="48" t="str">
        <f ca="1">'Employees Details'!H15</f>
        <v>No</v>
      </c>
      <c r="G14">
        <f t="shared" si="0"/>
        <v>0</v>
      </c>
      <c r="H14">
        <f t="shared" ca="1" si="1"/>
        <v>0</v>
      </c>
      <c r="I14">
        <f t="shared" ca="1" si="2"/>
        <v>0</v>
      </c>
      <c r="J14">
        <f>D14+Salary!T13-Salary!U13</f>
        <v>0</v>
      </c>
      <c r="K14">
        <f t="shared" si="3"/>
        <v>0</v>
      </c>
      <c r="L14">
        <f t="shared" si="4"/>
        <v>0</v>
      </c>
      <c r="M14">
        <f t="shared" si="5"/>
        <v>0</v>
      </c>
      <c r="N14">
        <f t="shared" si="6"/>
        <v>0</v>
      </c>
      <c r="P14" s="61">
        <f t="shared" ca="1" si="7"/>
        <v>0</v>
      </c>
    </row>
    <row r="15" spans="1:16" x14ac:dyDescent="0.25">
      <c r="A15">
        <f>'Employees Details'!A16</f>
        <v>9</v>
      </c>
      <c r="B15">
        <f>'Employees Details'!B16</f>
        <v>0</v>
      </c>
      <c r="C15">
        <f>Salary!S14</f>
        <v>0</v>
      </c>
      <c r="D15">
        <f>ROUND(C15*'Attendance Sheet'!G15/'Attendance Sheet'!$G$6,0.5)</f>
        <v>0</v>
      </c>
      <c r="E15" s="48">
        <f t="shared" si="8"/>
        <v>10</v>
      </c>
      <c r="F15" s="48" t="str">
        <f ca="1">'Employees Details'!H16</f>
        <v>No</v>
      </c>
      <c r="G15">
        <f t="shared" si="0"/>
        <v>0</v>
      </c>
      <c r="H15">
        <f t="shared" ca="1" si="1"/>
        <v>0</v>
      </c>
      <c r="I15">
        <f t="shared" ca="1" si="2"/>
        <v>0</v>
      </c>
      <c r="J15">
        <f>D15+Salary!T14-Salary!U14</f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P15" s="61">
        <f t="shared" ca="1" si="7"/>
        <v>0</v>
      </c>
    </row>
    <row r="16" spans="1:16" x14ac:dyDescent="0.25">
      <c r="A16">
        <f>'Employees Details'!A17</f>
        <v>10</v>
      </c>
      <c r="B16">
        <f>'Employees Details'!B17</f>
        <v>0</v>
      </c>
      <c r="C16">
        <f>Salary!S15</f>
        <v>0</v>
      </c>
      <c r="D16">
        <f>ROUND(C16*'Attendance Sheet'!G16/'Attendance Sheet'!$G$6,0.5)</f>
        <v>0</v>
      </c>
      <c r="E16" s="48">
        <f t="shared" si="8"/>
        <v>10</v>
      </c>
      <c r="F16" s="48" t="str">
        <f ca="1">'Employees Details'!H17</f>
        <v>No</v>
      </c>
      <c r="G16">
        <f t="shared" si="0"/>
        <v>0</v>
      </c>
      <c r="H16">
        <f t="shared" ca="1" si="1"/>
        <v>0</v>
      </c>
      <c r="I16">
        <f t="shared" ca="1" si="2"/>
        <v>0</v>
      </c>
      <c r="J16">
        <f>D16+Salary!T15-Salary!U15</f>
        <v>0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P16" s="61">
        <f t="shared" ca="1" si="7"/>
        <v>0</v>
      </c>
    </row>
    <row r="17" spans="1:16" x14ac:dyDescent="0.25">
      <c r="A17">
        <f>'Employees Details'!A18</f>
        <v>11</v>
      </c>
      <c r="B17">
        <f>'Employees Details'!B18</f>
        <v>0</v>
      </c>
      <c r="C17">
        <f>Salary!S16</f>
        <v>0</v>
      </c>
      <c r="D17">
        <f>ROUND(C17*'Attendance Sheet'!G17/'Attendance Sheet'!$G$6,0.5)</f>
        <v>0</v>
      </c>
      <c r="E17" s="48">
        <f t="shared" si="8"/>
        <v>10</v>
      </c>
      <c r="F17" s="48" t="str">
        <f ca="1">'Employees Details'!H18</f>
        <v>No</v>
      </c>
      <c r="G17">
        <f t="shared" si="0"/>
        <v>0</v>
      </c>
      <c r="H17">
        <f t="shared" ca="1" si="1"/>
        <v>0</v>
      </c>
      <c r="I17">
        <f t="shared" ca="1" si="2"/>
        <v>0</v>
      </c>
      <c r="J17">
        <f>D17+Salary!T16-Salary!U16</f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P17" s="61">
        <f t="shared" ca="1" si="7"/>
        <v>0</v>
      </c>
    </row>
    <row r="18" spans="1:16" x14ac:dyDescent="0.25">
      <c r="A18">
        <f>'Employees Details'!A19</f>
        <v>12</v>
      </c>
      <c r="B18">
        <f>'Employees Details'!B19</f>
        <v>0</v>
      </c>
      <c r="C18">
        <f>Salary!S17</f>
        <v>0</v>
      </c>
      <c r="D18">
        <f>ROUND(C18*'Attendance Sheet'!G18/'Attendance Sheet'!$G$6,0.5)</f>
        <v>0</v>
      </c>
      <c r="E18" s="48">
        <f t="shared" si="8"/>
        <v>10</v>
      </c>
      <c r="F18" s="48" t="str">
        <f ca="1">'Employees Details'!H19</f>
        <v>No</v>
      </c>
      <c r="G18">
        <f t="shared" si="0"/>
        <v>0</v>
      </c>
      <c r="H18">
        <f t="shared" ca="1" si="1"/>
        <v>0</v>
      </c>
      <c r="I18">
        <f t="shared" ca="1" si="2"/>
        <v>0</v>
      </c>
      <c r="J18">
        <f>D18+Salary!T17-Salary!U17</f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P18" s="61">
        <f t="shared" ca="1" si="7"/>
        <v>0</v>
      </c>
    </row>
    <row r="19" spans="1:16" x14ac:dyDescent="0.25">
      <c r="A19">
        <f>'Employees Details'!A20</f>
        <v>13</v>
      </c>
      <c r="B19">
        <f>'Employees Details'!B20</f>
        <v>0</v>
      </c>
      <c r="C19">
        <f>Salary!S18</f>
        <v>0</v>
      </c>
      <c r="D19">
        <f>ROUND(C19*'Attendance Sheet'!G19/'Attendance Sheet'!$G$6,0.5)</f>
        <v>0</v>
      </c>
      <c r="E19" s="48">
        <f t="shared" si="8"/>
        <v>10</v>
      </c>
      <c r="F19" s="48" t="str">
        <f ca="1">'Employees Details'!H20</f>
        <v>No</v>
      </c>
      <c r="G19">
        <f t="shared" si="0"/>
        <v>0</v>
      </c>
      <c r="H19">
        <f t="shared" ca="1" si="1"/>
        <v>0</v>
      </c>
      <c r="I19">
        <f t="shared" ca="1" si="2"/>
        <v>0</v>
      </c>
      <c r="J19">
        <f>D19+Salary!T18-Salary!U18</f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P19" s="61">
        <f t="shared" ca="1" si="7"/>
        <v>0</v>
      </c>
    </row>
    <row r="20" spans="1:16" x14ac:dyDescent="0.25">
      <c r="A20">
        <f>'Employees Details'!A21</f>
        <v>14</v>
      </c>
      <c r="B20">
        <f>'Employees Details'!B21</f>
        <v>0</v>
      </c>
      <c r="C20">
        <f>Salary!S19</f>
        <v>0</v>
      </c>
      <c r="D20">
        <f>ROUND(C20*'Attendance Sheet'!G20/'Attendance Sheet'!$G$6,0.5)</f>
        <v>0</v>
      </c>
      <c r="E20" s="48">
        <f t="shared" si="8"/>
        <v>10</v>
      </c>
      <c r="F20" s="48" t="str">
        <f ca="1">'Employees Details'!H21</f>
        <v>No</v>
      </c>
      <c r="G20">
        <f t="shared" si="0"/>
        <v>0</v>
      </c>
      <c r="H20">
        <f t="shared" ca="1" si="1"/>
        <v>0</v>
      </c>
      <c r="I20">
        <f t="shared" ca="1" si="2"/>
        <v>0</v>
      </c>
      <c r="J20">
        <f>D20+Salary!T19-Salary!U19</f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P20" s="61">
        <f t="shared" ca="1" si="7"/>
        <v>0</v>
      </c>
    </row>
    <row r="21" spans="1:16" x14ac:dyDescent="0.25">
      <c r="A21">
        <f>'Employees Details'!A22</f>
        <v>15</v>
      </c>
      <c r="B21">
        <f>'Employees Details'!B22</f>
        <v>0</v>
      </c>
      <c r="C21">
        <f>Salary!S20</f>
        <v>0</v>
      </c>
      <c r="D21">
        <f>ROUND(C21*'Attendance Sheet'!G21/'Attendance Sheet'!$G$6,0.5)</f>
        <v>0</v>
      </c>
      <c r="E21" s="48">
        <f t="shared" si="8"/>
        <v>10</v>
      </c>
      <c r="F21" s="48" t="str">
        <f ca="1">'Employees Details'!H22</f>
        <v>No</v>
      </c>
      <c r="G21">
        <f t="shared" si="0"/>
        <v>0</v>
      </c>
      <c r="H21">
        <f t="shared" ca="1" si="1"/>
        <v>0</v>
      </c>
      <c r="I21">
        <f t="shared" ca="1" si="2"/>
        <v>0</v>
      </c>
      <c r="J21">
        <f>D21+Salary!T20-Salary!U20</f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P21" s="61">
        <f t="shared" ca="1" si="7"/>
        <v>0</v>
      </c>
    </row>
    <row r="22" spans="1:16" x14ac:dyDescent="0.25">
      <c r="A22">
        <f>'Employees Details'!A23</f>
        <v>16</v>
      </c>
      <c r="B22">
        <f>'Employees Details'!B23</f>
        <v>0</v>
      </c>
      <c r="C22">
        <f>Salary!S21</f>
        <v>0</v>
      </c>
      <c r="D22">
        <f>ROUND(C22*'Attendance Sheet'!G22/'Attendance Sheet'!$G$6,0.5)</f>
        <v>0</v>
      </c>
      <c r="E22" s="48">
        <f t="shared" si="8"/>
        <v>10</v>
      </c>
      <c r="F22" s="48" t="str">
        <f ca="1">'Employees Details'!H23</f>
        <v>No</v>
      </c>
      <c r="G22">
        <f t="shared" si="0"/>
        <v>0</v>
      </c>
      <c r="H22">
        <f t="shared" ca="1" si="1"/>
        <v>0</v>
      </c>
      <c r="I22">
        <f t="shared" ca="1" si="2"/>
        <v>0</v>
      </c>
      <c r="J22">
        <f>D22+Salary!T21-Salary!U21</f>
        <v>0</v>
      </c>
      <c r="K22">
        <f t="shared" si="3"/>
        <v>0</v>
      </c>
      <c r="L22">
        <f t="shared" si="4"/>
        <v>0</v>
      </c>
      <c r="M22">
        <f t="shared" si="5"/>
        <v>0</v>
      </c>
      <c r="N22">
        <f t="shared" si="6"/>
        <v>0</v>
      </c>
      <c r="P22" s="61">
        <f t="shared" ca="1" si="7"/>
        <v>0</v>
      </c>
    </row>
    <row r="23" spans="1:16" x14ac:dyDescent="0.25">
      <c r="A23">
        <f>'Employees Details'!A24</f>
        <v>17</v>
      </c>
      <c r="B23">
        <f>'Employees Details'!B24</f>
        <v>0</v>
      </c>
      <c r="C23">
        <f>Salary!S22</f>
        <v>0</v>
      </c>
      <c r="D23">
        <f>ROUND(C23*'Attendance Sheet'!G23/'Attendance Sheet'!$G$6,0.5)</f>
        <v>0</v>
      </c>
      <c r="E23" s="48">
        <f t="shared" si="8"/>
        <v>10</v>
      </c>
      <c r="F23" s="48" t="str">
        <f ca="1">'Employees Details'!H24</f>
        <v>No</v>
      </c>
      <c r="G23">
        <f t="shared" si="0"/>
        <v>0</v>
      </c>
      <c r="H23">
        <f t="shared" ca="1" si="1"/>
        <v>0</v>
      </c>
      <c r="I23">
        <f t="shared" ca="1" si="2"/>
        <v>0</v>
      </c>
      <c r="J23">
        <f>D23+Salary!T22-Salary!U22</f>
        <v>0</v>
      </c>
      <c r="K23">
        <f t="shared" si="3"/>
        <v>0</v>
      </c>
      <c r="L23">
        <f t="shared" si="4"/>
        <v>0</v>
      </c>
      <c r="M23">
        <f t="shared" si="5"/>
        <v>0</v>
      </c>
      <c r="N23">
        <f t="shared" si="6"/>
        <v>0</v>
      </c>
      <c r="P23" s="61">
        <f t="shared" ca="1" si="7"/>
        <v>0</v>
      </c>
    </row>
    <row r="24" spans="1:16" x14ac:dyDescent="0.25">
      <c r="A24">
        <f>'Employees Details'!A25</f>
        <v>18</v>
      </c>
      <c r="B24">
        <f>'Employees Details'!B25</f>
        <v>0</v>
      </c>
      <c r="C24">
        <f>Salary!S23</f>
        <v>0</v>
      </c>
      <c r="D24">
        <f>ROUND(C24*'Attendance Sheet'!G24/'Attendance Sheet'!$G$6,0.5)</f>
        <v>0</v>
      </c>
      <c r="E24" s="48">
        <f t="shared" si="8"/>
        <v>10</v>
      </c>
      <c r="F24" s="48" t="str">
        <f ca="1">'Employees Details'!H25</f>
        <v>No</v>
      </c>
      <c r="G24">
        <f t="shared" si="0"/>
        <v>0</v>
      </c>
      <c r="H24">
        <f t="shared" ca="1" si="1"/>
        <v>0</v>
      </c>
      <c r="I24">
        <f t="shared" ca="1" si="2"/>
        <v>0</v>
      </c>
      <c r="J24">
        <f>D24+Salary!T23-Salary!U23</f>
        <v>0</v>
      </c>
      <c r="K24">
        <f t="shared" si="3"/>
        <v>0</v>
      </c>
      <c r="L24">
        <f t="shared" si="4"/>
        <v>0</v>
      </c>
      <c r="M24">
        <f t="shared" si="5"/>
        <v>0</v>
      </c>
      <c r="N24">
        <f t="shared" si="6"/>
        <v>0</v>
      </c>
      <c r="P24" s="61">
        <f t="shared" ca="1" si="7"/>
        <v>0</v>
      </c>
    </row>
    <row r="25" spans="1:16" x14ac:dyDescent="0.25">
      <c r="A25">
        <f>'Employees Details'!A26</f>
        <v>19</v>
      </c>
      <c r="B25">
        <f>'Employees Details'!B26</f>
        <v>0</v>
      </c>
      <c r="C25">
        <f>Salary!S24</f>
        <v>0</v>
      </c>
      <c r="D25">
        <f>ROUND(C25*'Attendance Sheet'!G25/'Attendance Sheet'!$G$6,0.5)</f>
        <v>0</v>
      </c>
      <c r="E25" s="48">
        <f t="shared" si="8"/>
        <v>10</v>
      </c>
      <c r="F25" s="48" t="str">
        <f ca="1">'Employees Details'!H26</f>
        <v>No</v>
      </c>
      <c r="G25">
        <f t="shared" si="0"/>
        <v>0</v>
      </c>
      <c r="H25">
        <f t="shared" ca="1" si="1"/>
        <v>0</v>
      </c>
      <c r="I25">
        <f t="shared" ca="1" si="2"/>
        <v>0</v>
      </c>
      <c r="J25">
        <f>D25+Salary!T24-Salary!U24</f>
        <v>0</v>
      </c>
      <c r="K25">
        <f t="shared" si="3"/>
        <v>0</v>
      </c>
      <c r="L25">
        <f t="shared" si="4"/>
        <v>0</v>
      </c>
      <c r="M25">
        <f t="shared" si="5"/>
        <v>0</v>
      </c>
      <c r="N25">
        <f t="shared" si="6"/>
        <v>0</v>
      </c>
      <c r="P25" s="61">
        <f t="shared" ca="1" si="7"/>
        <v>0</v>
      </c>
    </row>
    <row r="26" spans="1:16" x14ac:dyDescent="0.25">
      <c r="A26">
        <f>'Employees Details'!A27</f>
        <v>20</v>
      </c>
      <c r="B26">
        <f>'Employees Details'!B27</f>
        <v>0</v>
      </c>
      <c r="C26">
        <f>Salary!S25</f>
        <v>0</v>
      </c>
      <c r="D26">
        <f>ROUND(C26*'Attendance Sheet'!G26/'Attendance Sheet'!$G$6,0.5)</f>
        <v>0</v>
      </c>
      <c r="E26" s="48">
        <f t="shared" si="8"/>
        <v>10</v>
      </c>
      <c r="F26" s="48" t="str">
        <f ca="1">'Employees Details'!H27</f>
        <v>No</v>
      </c>
      <c r="G26">
        <f t="shared" si="0"/>
        <v>0</v>
      </c>
      <c r="H26">
        <f t="shared" ca="1" si="1"/>
        <v>0</v>
      </c>
      <c r="I26">
        <f t="shared" ca="1" si="2"/>
        <v>0</v>
      </c>
      <c r="J26">
        <f>D26+Salary!T25-Salary!U25</f>
        <v>0</v>
      </c>
      <c r="K26">
        <f t="shared" si="3"/>
        <v>0</v>
      </c>
      <c r="L26">
        <f t="shared" si="4"/>
        <v>0</v>
      </c>
      <c r="M26">
        <f t="shared" si="5"/>
        <v>0</v>
      </c>
      <c r="N26">
        <f t="shared" si="6"/>
        <v>0</v>
      </c>
      <c r="P26" s="61">
        <f t="shared" ca="1" si="7"/>
        <v>0</v>
      </c>
    </row>
    <row r="27" spans="1:16" x14ac:dyDescent="0.25">
      <c r="A27">
        <f>'Employees Details'!A28</f>
        <v>21</v>
      </c>
      <c r="B27">
        <f>'Employees Details'!B28</f>
        <v>0</v>
      </c>
      <c r="C27">
        <f>Salary!S26</f>
        <v>0</v>
      </c>
      <c r="D27">
        <f>ROUND(C27*'Attendance Sheet'!G27/'Attendance Sheet'!$G$6,0.5)</f>
        <v>0</v>
      </c>
      <c r="E27" s="48">
        <f t="shared" si="8"/>
        <v>10</v>
      </c>
      <c r="F27" s="48" t="str">
        <f ca="1">'Employees Details'!H28</f>
        <v>No</v>
      </c>
      <c r="G27">
        <f t="shared" si="0"/>
        <v>0</v>
      </c>
      <c r="H27">
        <f t="shared" ca="1" si="1"/>
        <v>0</v>
      </c>
      <c r="I27">
        <f t="shared" ca="1" si="2"/>
        <v>0</v>
      </c>
      <c r="J27">
        <f>D27+Salary!T26-Salary!U26</f>
        <v>0</v>
      </c>
      <c r="K27">
        <f t="shared" si="3"/>
        <v>0</v>
      </c>
      <c r="L27">
        <f t="shared" si="4"/>
        <v>0</v>
      </c>
      <c r="M27">
        <f t="shared" si="5"/>
        <v>0</v>
      </c>
      <c r="N27">
        <f t="shared" si="6"/>
        <v>0</v>
      </c>
      <c r="P27" s="61">
        <f t="shared" ca="1" si="7"/>
        <v>0</v>
      </c>
    </row>
    <row r="28" spans="1:16" x14ac:dyDescent="0.25">
      <c r="A28">
        <f>'Employees Details'!A29</f>
        <v>22</v>
      </c>
      <c r="B28">
        <f>'Employees Details'!B29</f>
        <v>0</v>
      </c>
      <c r="C28">
        <f>Salary!S27</f>
        <v>0</v>
      </c>
      <c r="D28">
        <f>ROUND(C28*'Attendance Sheet'!G28/'Attendance Sheet'!$G$6,0.5)</f>
        <v>0</v>
      </c>
      <c r="E28" s="48">
        <f t="shared" si="8"/>
        <v>10</v>
      </c>
      <c r="F28" s="48" t="str">
        <f ca="1">'Employees Details'!H29</f>
        <v>No</v>
      </c>
      <c r="G28">
        <f t="shared" si="0"/>
        <v>0</v>
      </c>
      <c r="H28">
        <f t="shared" ca="1" si="1"/>
        <v>0</v>
      </c>
      <c r="I28">
        <f t="shared" ca="1" si="2"/>
        <v>0</v>
      </c>
      <c r="J28">
        <f>D28+Salary!T27-Salary!U27</f>
        <v>0</v>
      </c>
      <c r="K28">
        <f t="shared" si="3"/>
        <v>0</v>
      </c>
      <c r="L28">
        <f t="shared" si="4"/>
        <v>0</v>
      </c>
      <c r="M28">
        <f t="shared" si="5"/>
        <v>0</v>
      </c>
      <c r="N28">
        <f t="shared" si="6"/>
        <v>0</v>
      </c>
      <c r="P28" s="61">
        <f t="shared" ca="1" si="7"/>
        <v>0</v>
      </c>
    </row>
    <row r="29" spans="1:16" x14ac:dyDescent="0.25">
      <c r="A29">
        <f>'Employees Details'!A30</f>
        <v>23</v>
      </c>
      <c r="B29">
        <f>'Employees Details'!B30</f>
        <v>0</v>
      </c>
      <c r="C29">
        <f>Salary!S28</f>
        <v>0</v>
      </c>
      <c r="D29">
        <f>ROUND(C29*'Attendance Sheet'!G29/'Attendance Sheet'!$G$6,0.5)</f>
        <v>0</v>
      </c>
      <c r="E29" s="48">
        <f t="shared" si="8"/>
        <v>10</v>
      </c>
      <c r="F29" s="48" t="str">
        <f ca="1">'Employees Details'!H30</f>
        <v>No</v>
      </c>
      <c r="G29">
        <f t="shared" si="0"/>
        <v>0</v>
      </c>
      <c r="H29">
        <f t="shared" ca="1" si="1"/>
        <v>0</v>
      </c>
      <c r="I29">
        <f t="shared" ca="1" si="2"/>
        <v>0</v>
      </c>
      <c r="J29">
        <f>D29+Salary!T28-Salary!U28</f>
        <v>0</v>
      </c>
      <c r="K29">
        <f t="shared" si="3"/>
        <v>0</v>
      </c>
      <c r="L29">
        <f t="shared" si="4"/>
        <v>0</v>
      </c>
      <c r="M29">
        <f t="shared" si="5"/>
        <v>0</v>
      </c>
      <c r="N29">
        <f t="shared" si="6"/>
        <v>0</v>
      </c>
      <c r="P29" s="61">
        <f t="shared" ca="1" si="7"/>
        <v>0</v>
      </c>
    </row>
    <row r="30" spans="1:16" x14ac:dyDescent="0.25">
      <c r="A30">
        <f>'Employees Details'!A31</f>
        <v>24</v>
      </c>
      <c r="B30">
        <f>'Employees Details'!B31</f>
        <v>0</v>
      </c>
      <c r="C30">
        <f>Salary!S29</f>
        <v>0</v>
      </c>
      <c r="D30">
        <f>ROUND(C30*'Attendance Sheet'!G30/'Attendance Sheet'!$G$6,0.5)</f>
        <v>0</v>
      </c>
      <c r="E30" s="48">
        <f t="shared" si="8"/>
        <v>10</v>
      </c>
      <c r="F30" s="48" t="str">
        <f ca="1">'Employees Details'!H31</f>
        <v>No</v>
      </c>
      <c r="G30">
        <f t="shared" si="0"/>
        <v>0</v>
      </c>
      <c r="H30">
        <f t="shared" ca="1" si="1"/>
        <v>0</v>
      </c>
      <c r="I30">
        <f t="shared" ca="1" si="2"/>
        <v>0</v>
      </c>
      <c r="J30">
        <f>D30+Salary!T29-Salary!U29</f>
        <v>0</v>
      </c>
      <c r="K30">
        <f t="shared" si="3"/>
        <v>0</v>
      </c>
      <c r="L30">
        <f t="shared" si="4"/>
        <v>0</v>
      </c>
      <c r="M30">
        <f t="shared" si="5"/>
        <v>0</v>
      </c>
      <c r="N30">
        <f t="shared" si="6"/>
        <v>0</v>
      </c>
      <c r="P30" s="61">
        <f t="shared" ca="1" si="7"/>
        <v>0</v>
      </c>
    </row>
    <row r="31" spans="1:16" x14ac:dyDescent="0.25">
      <c r="A31">
        <f>'Employees Details'!A32</f>
        <v>25</v>
      </c>
      <c r="B31">
        <f>'Employees Details'!B32</f>
        <v>0</v>
      </c>
      <c r="C31">
        <f>Salary!S30</f>
        <v>0</v>
      </c>
      <c r="D31">
        <f>ROUND(C31*'Attendance Sheet'!G31/'Attendance Sheet'!$G$6,0.5)</f>
        <v>0</v>
      </c>
      <c r="E31" s="48">
        <f t="shared" si="8"/>
        <v>10</v>
      </c>
      <c r="F31" s="48" t="str">
        <f ca="1">'Employees Details'!H32</f>
        <v>No</v>
      </c>
      <c r="G31">
        <f t="shared" si="0"/>
        <v>0</v>
      </c>
      <c r="H31">
        <f t="shared" ca="1" si="1"/>
        <v>0</v>
      </c>
      <c r="I31">
        <f t="shared" ca="1" si="2"/>
        <v>0</v>
      </c>
      <c r="J31">
        <f>D31+Salary!T30-Salary!U30</f>
        <v>0</v>
      </c>
      <c r="K31">
        <f t="shared" si="3"/>
        <v>0</v>
      </c>
      <c r="L31">
        <f t="shared" si="4"/>
        <v>0</v>
      </c>
      <c r="M31">
        <f t="shared" si="5"/>
        <v>0</v>
      </c>
      <c r="N31">
        <f t="shared" si="6"/>
        <v>0</v>
      </c>
      <c r="P31" s="61">
        <f t="shared" ca="1" si="7"/>
        <v>0</v>
      </c>
    </row>
    <row r="32" spans="1:16" x14ac:dyDescent="0.25">
      <c r="A32">
        <f>'Employees Details'!A33</f>
        <v>26</v>
      </c>
      <c r="B32">
        <f>'Employees Details'!B33</f>
        <v>0</v>
      </c>
      <c r="C32">
        <f>Salary!S31</f>
        <v>0</v>
      </c>
      <c r="D32">
        <f>ROUND(C32*'Attendance Sheet'!G32/'Attendance Sheet'!$G$6,0.5)</f>
        <v>0</v>
      </c>
      <c r="E32" s="48">
        <f t="shared" si="8"/>
        <v>10</v>
      </c>
      <c r="F32" s="48" t="str">
        <f ca="1">'Employees Details'!H33</f>
        <v>No</v>
      </c>
      <c r="G32">
        <f t="shared" si="0"/>
        <v>0</v>
      </c>
      <c r="H32">
        <f t="shared" ca="1" si="1"/>
        <v>0</v>
      </c>
      <c r="I32">
        <f t="shared" ca="1" si="2"/>
        <v>0</v>
      </c>
      <c r="J32">
        <f>D32+Salary!T31-Salary!U31</f>
        <v>0</v>
      </c>
      <c r="K32">
        <f t="shared" si="3"/>
        <v>0</v>
      </c>
      <c r="L32">
        <f t="shared" si="4"/>
        <v>0</v>
      </c>
      <c r="M32">
        <f t="shared" si="5"/>
        <v>0</v>
      </c>
      <c r="N32">
        <f t="shared" si="6"/>
        <v>0</v>
      </c>
      <c r="P32" s="61">
        <f t="shared" ca="1" si="7"/>
        <v>0</v>
      </c>
    </row>
    <row r="33" spans="1:45" x14ac:dyDescent="0.25">
      <c r="A33">
        <f>'Employees Details'!A34</f>
        <v>27</v>
      </c>
      <c r="B33">
        <f>'Employees Details'!B34</f>
        <v>0</v>
      </c>
      <c r="C33">
        <f>Salary!S32</f>
        <v>0</v>
      </c>
      <c r="D33">
        <f>ROUND(C33*'Attendance Sheet'!G33/'Attendance Sheet'!$G$6,0.5)</f>
        <v>0</v>
      </c>
      <c r="E33" s="48">
        <f t="shared" si="8"/>
        <v>10</v>
      </c>
      <c r="F33" s="48" t="str">
        <f ca="1">'Employees Details'!H34</f>
        <v>No</v>
      </c>
      <c r="G33">
        <f t="shared" si="0"/>
        <v>0</v>
      </c>
      <c r="H33">
        <f t="shared" ca="1" si="1"/>
        <v>0</v>
      </c>
      <c r="I33">
        <f t="shared" ca="1" si="2"/>
        <v>0</v>
      </c>
      <c r="J33">
        <f>D33+Salary!T32-Salary!U32</f>
        <v>0</v>
      </c>
      <c r="K33">
        <f t="shared" si="3"/>
        <v>0</v>
      </c>
      <c r="L33">
        <f t="shared" si="4"/>
        <v>0</v>
      </c>
      <c r="M33">
        <f t="shared" si="5"/>
        <v>0</v>
      </c>
      <c r="N33">
        <f t="shared" si="6"/>
        <v>0</v>
      </c>
      <c r="P33" s="61">
        <f t="shared" ca="1" si="7"/>
        <v>0</v>
      </c>
    </row>
    <row r="34" spans="1:45" x14ac:dyDescent="0.25">
      <c r="A34">
        <f>'Employees Details'!A35</f>
        <v>28</v>
      </c>
      <c r="B34">
        <f>'Employees Details'!B35</f>
        <v>0</v>
      </c>
      <c r="C34">
        <f>Salary!S33</f>
        <v>0</v>
      </c>
      <c r="D34">
        <f>ROUND(C34*'Attendance Sheet'!G34/'Attendance Sheet'!$G$6,0.5)</f>
        <v>0</v>
      </c>
      <c r="E34" s="48">
        <f t="shared" si="8"/>
        <v>10</v>
      </c>
      <c r="F34" s="48" t="str">
        <f ca="1">'Employees Details'!H35</f>
        <v>No</v>
      </c>
      <c r="G34">
        <f t="shared" si="0"/>
        <v>0</v>
      </c>
      <c r="H34">
        <f t="shared" ca="1" si="1"/>
        <v>0</v>
      </c>
      <c r="I34">
        <f t="shared" ca="1" si="2"/>
        <v>0</v>
      </c>
      <c r="J34">
        <f>D34+Salary!T33-Salary!U33</f>
        <v>0</v>
      </c>
      <c r="K34">
        <f t="shared" si="3"/>
        <v>0</v>
      </c>
      <c r="L34">
        <f t="shared" si="4"/>
        <v>0</v>
      </c>
      <c r="M34">
        <f t="shared" si="5"/>
        <v>0</v>
      </c>
      <c r="N34">
        <f t="shared" si="6"/>
        <v>0</v>
      </c>
      <c r="P34" s="61">
        <f t="shared" ca="1" si="7"/>
        <v>0</v>
      </c>
    </row>
    <row r="35" spans="1:45" x14ac:dyDescent="0.25">
      <c r="A35">
        <f>'Employees Details'!A36</f>
        <v>29</v>
      </c>
      <c r="B35">
        <f>'Employees Details'!B36</f>
        <v>0</v>
      </c>
      <c r="C35">
        <f>Salary!S34</f>
        <v>0</v>
      </c>
      <c r="D35">
        <f>ROUND(C35*'Attendance Sheet'!G35/'Attendance Sheet'!$G$6,0.5)</f>
        <v>0</v>
      </c>
      <c r="E35" s="48">
        <f t="shared" si="8"/>
        <v>10</v>
      </c>
      <c r="F35" s="48" t="str">
        <f ca="1">'Employees Details'!H36</f>
        <v>No</v>
      </c>
      <c r="G35">
        <f t="shared" si="0"/>
        <v>0</v>
      </c>
      <c r="H35">
        <f t="shared" ca="1" si="1"/>
        <v>0</v>
      </c>
      <c r="I35">
        <f t="shared" ca="1" si="2"/>
        <v>0</v>
      </c>
      <c r="J35">
        <f>D35+Salary!T34-Salary!U34</f>
        <v>0</v>
      </c>
      <c r="K35">
        <f t="shared" si="3"/>
        <v>0</v>
      </c>
      <c r="L35">
        <f t="shared" si="4"/>
        <v>0</v>
      </c>
      <c r="M35">
        <f t="shared" si="5"/>
        <v>0</v>
      </c>
      <c r="N35">
        <f t="shared" si="6"/>
        <v>0</v>
      </c>
      <c r="P35" s="61">
        <f t="shared" ca="1" si="7"/>
        <v>0</v>
      </c>
    </row>
    <row r="36" spans="1:45" x14ac:dyDescent="0.25">
      <c r="A36">
        <f>'Employees Details'!A37</f>
        <v>30</v>
      </c>
      <c r="B36">
        <f>'Employees Details'!B37</f>
        <v>0</v>
      </c>
      <c r="C36">
        <f>Salary!S35</f>
        <v>0</v>
      </c>
      <c r="D36">
        <f>ROUND(C36*'Attendance Sheet'!G36/'Attendance Sheet'!$G$6,0.5)</f>
        <v>0</v>
      </c>
      <c r="E36" s="48">
        <f t="shared" si="8"/>
        <v>10</v>
      </c>
      <c r="F36" s="48" t="str">
        <f ca="1">'Employees Details'!H37</f>
        <v>No</v>
      </c>
      <c r="G36">
        <f t="shared" si="0"/>
        <v>0</v>
      </c>
      <c r="H36">
        <f t="shared" ca="1" si="1"/>
        <v>0</v>
      </c>
      <c r="I36">
        <f t="shared" ca="1" si="2"/>
        <v>0</v>
      </c>
      <c r="J36">
        <f>D36+Salary!T35-Salary!U35</f>
        <v>0</v>
      </c>
      <c r="K36">
        <f t="shared" si="3"/>
        <v>0</v>
      </c>
      <c r="L36">
        <f t="shared" si="4"/>
        <v>0</v>
      </c>
      <c r="M36">
        <f t="shared" si="5"/>
        <v>0</v>
      </c>
      <c r="N36">
        <f t="shared" si="6"/>
        <v>0</v>
      </c>
      <c r="P36" s="61">
        <f t="shared" ca="1" si="7"/>
        <v>0</v>
      </c>
    </row>
    <row r="37" spans="1:45" ht="15.75" thickBot="1" x14ac:dyDescent="0.3">
      <c r="A37" s="68" t="s">
        <v>44</v>
      </c>
      <c r="C37" s="55">
        <f>SUM(C7:C36)</f>
        <v>0</v>
      </c>
      <c r="D37" s="55">
        <f t="shared" ref="D37:I37" si="9">SUM(D7:D36)</f>
        <v>0</v>
      </c>
      <c r="G37" s="55">
        <f t="shared" si="9"/>
        <v>0</v>
      </c>
      <c r="H37" s="55">
        <f t="shared" ca="1" si="9"/>
        <v>0</v>
      </c>
      <c r="I37" s="55">
        <f t="shared" ca="1" si="9"/>
        <v>0</v>
      </c>
      <c r="J37" s="55">
        <f>SUM(J7:J36)</f>
        <v>0</v>
      </c>
      <c r="K37" s="55">
        <f>SUM(K7:K36)</f>
        <v>0</v>
      </c>
      <c r="L37" s="55">
        <f>SUM(L7:L36)</f>
        <v>0</v>
      </c>
      <c r="M37" s="55">
        <f>SUM(M7:M36)</f>
        <v>0</v>
      </c>
      <c r="N37" s="55">
        <f>SUM(N7:N36)</f>
        <v>0</v>
      </c>
      <c r="P37" s="62">
        <f ca="1">SUM(P7:P36)</f>
        <v>0</v>
      </c>
    </row>
    <row r="38" spans="1:45" ht="15.75" thickTop="1" x14ac:dyDescent="0.25">
      <c r="A38" s="133" t="s">
        <v>94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P38" s="61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45" ht="19.5" customHeight="1" x14ac:dyDescent="0.25">
      <c r="C39" s="66" t="s">
        <v>84</v>
      </c>
      <c r="D39" s="66" t="s">
        <v>81</v>
      </c>
      <c r="E39" s="66" t="s">
        <v>82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67" t="s">
        <v>83</v>
      </c>
      <c r="B40" s="58"/>
      <c r="C40">
        <f>D37</f>
        <v>0</v>
      </c>
      <c r="D40" s="56">
        <f ca="1">P37</f>
        <v>0</v>
      </c>
      <c r="E40" s="56">
        <f ca="1">P37</f>
        <v>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9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H40" s="56"/>
      <c r="AI40" s="56"/>
      <c r="AJ40" s="56"/>
      <c r="AK40" s="134"/>
      <c r="AL40" s="134"/>
      <c r="AM40" s="134"/>
      <c r="AN40" s="134"/>
      <c r="AO40" s="134"/>
      <c r="AP40" s="134"/>
      <c r="AQ40" s="134"/>
      <c r="AR40" s="59"/>
      <c r="AS40" s="59"/>
    </row>
    <row r="41" spans="1:45" x14ac:dyDescent="0.25">
      <c r="A41" s="6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9"/>
      <c r="AS41" s="59"/>
    </row>
    <row r="42" spans="1:45" x14ac:dyDescent="0.25">
      <c r="A42" s="23"/>
      <c r="B42" s="56"/>
      <c r="C42" s="65" t="s">
        <v>86</v>
      </c>
      <c r="D42" s="65" t="s">
        <v>87</v>
      </c>
      <c r="E42" s="65" t="s">
        <v>88</v>
      </c>
      <c r="F42" s="65" t="s">
        <v>89</v>
      </c>
      <c r="G42" s="65" t="s">
        <v>90</v>
      </c>
      <c r="H42" s="65" t="s">
        <v>44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135"/>
      <c r="AL42" s="135"/>
      <c r="AM42" s="135"/>
      <c r="AN42" s="135"/>
      <c r="AO42" s="135"/>
      <c r="AP42" s="135"/>
      <c r="AQ42" s="135"/>
      <c r="AR42" s="59"/>
      <c r="AS42" s="59"/>
    </row>
    <row r="43" spans="1:45" x14ac:dyDescent="0.25">
      <c r="A43" s="23" t="s">
        <v>71</v>
      </c>
      <c r="C43" s="63">
        <f ca="1">I37</f>
        <v>0</v>
      </c>
      <c r="D43" s="63" t="s">
        <v>91</v>
      </c>
      <c r="E43" s="63">
        <f ca="1">H37</f>
        <v>0</v>
      </c>
      <c r="F43" s="63">
        <f ca="1">ROUND(E40*0.5%,0.5)</f>
        <v>0</v>
      </c>
      <c r="G43" s="63" t="s">
        <v>91</v>
      </c>
      <c r="H43">
        <f ca="1">SUM(C43:G43)</f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23" t="s">
        <v>92</v>
      </c>
      <c r="C44" s="63">
        <f>G37</f>
        <v>0</v>
      </c>
      <c r="D44" s="64" t="s">
        <v>91</v>
      </c>
      <c r="E44" s="63" t="s">
        <v>91</v>
      </c>
      <c r="F44" s="63" t="s">
        <v>91</v>
      </c>
      <c r="G44" s="63" t="s">
        <v>91</v>
      </c>
      <c r="H44">
        <f>SUM(C44:G44)</f>
        <v>0</v>
      </c>
      <c r="O44" s="59"/>
      <c r="P44" s="59"/>
      <c r="Q44" s="59"/>
      <c r="R44" s="59"/>
      <c r="S44" s="59"/>
      <c r="T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23" t="s">
        <v>93</v>
      </c>
      <c r="C45" s="63" t="s">
        <v>91</v>
      </c>
      <c r="D45" s="63">
        <f>ROUND(C40*1.1%,0.5)</f>
        <v>0</v>
      </c>
      <c r="E45" s="63" t="s">
        <v>91</v>
      </c>
      <c r="F45" s="63" t="s">
        <v>91</v>
      </c>
      <c r="G45" s="63">
        <f>ROUND(C40*0.01%,0.5)</f>
        <v>0</v>
      </c>
      <c r="H45">
        <f>SUM(C45:G45)</f>
        <v>0</v>
      </c>
    </row>
    <row r="46" spans="1:45" x14ac:dyDescent="0.25">
      <c r="A46" s="69" t="s">
        <v>44</v>
      </c>
      <c r="C46">
        <f ca="1">SUM(C43:C45)</f>
        <v>0</v>
      </c>
      <c r="D46">
        <f t="shared" ref="D46:H46" si="10">SUM(D43:D45)</f>
        <v>0</v>
      </c>
      <c r="E46">
        <f t="shared" ca="1" si="10"/>
        <v>0</v>
      </c>
      <c r="F46">
        <f t="shared" ca="1" si="10"/>
        <v>0</v>
      </c>
      <c r="G46">
        <f t="shared" si="10"/>
        <v>0</v>
      </c>
      <c r="H46">
        <f t="shared" ca="1" si="10"/>
        <v>0</v>
      </c>
    </row>
  </sheetData>
  <mergeCells count="8">
    <mergeCell ref="AK40:AQ40"/>
    <mergeCell ref="AK42:AQ42"/>
    <mergeCell ref="A1:N1"/>
    <mergeCell ref="A2:N2"/>
    <mergeCell ref="A3:N3"/>
    <mergeCell ref="A4:N4"/>
    <mergeCell ref="H5:I5"/>
    <mergeCell ref="A38:N38"/>
  </mergeCells>
  <pageMargins left="0.25" right="0.25" top="0.75" bottom="0.75" header="0.3" footer="0.3"/>
  <pageSetup scale="90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view="pageBreakPreview" zoomScaleNormal="100" zoomScaleSheetLayoutView="100" workbookViewId="0">
      <selection sqref="A1:N47"/>
    </sheetView>
  </sheetViews>
  <sheetFormatPr defaultRowHeight="15" x14ac:dyDescent="0.25"/>
  <cols>
    <col min="1" max="1" width="3" customWidth="1"/>
    <col min="2" max="2" width="20.140625" customWidth="1"/>
    <col min="3" max="4" width="6.7109375" customWidth="1"/>
    <col min="5" max="6" width="5.7109375" customWidth="1"/>
    <col min="7" max="14" width="6.7109375" customWidth="1"/>
  </cols>
  <sheetData>
    <row r="1" spans="1:16" ht="18.75" x14ac:dyDescent="0.25">
      <c r="A1" s="111" t="str">
        <f>'Basic Info'!A1:K1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6" x14ac:dyDescent="0.25">
      <c r="A3" s="112" t="str">
        <f>'Basic Info'!F13</f>
        <v>&lt;&lt; Communication Details &gt;&gt;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25">
      <c r="A4" s="138" t="s">
        <v>99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x14ac:dyDescent="0.25">
      <c r="A5" s="47"/>
      <c r="B5" s="47"/>
      <c r="C5" s="47"/>
      <c r="D5" s="47"/>
      <c r="E5" s="47"/>
      <c r="F5" s="47"/>
      <c r="G5" s="47"/>
      <c r="H5" s="136" t="s">
        <v>71</v>
      </c>
      <c r="I5" s="137"/>
      <c r="J5" s="73"/>
      <c r="K5" s="49"/>
      <c r="L5" s="47"/>
      <c r="M5" s="47"/>
      <c r="N5" s="47"/>
    </row>
    <row r="6" spans="1:16" ht="77.25" customHeight="1" x14ac:dyDescent="0.25">
      <c r="A6" s="37" t="s">
        <v>77</v>
      </c>
      <c r="B6" s="53" t="s">
        <v>21</v>
      </c>
      <c r="C6" s="37" t="s">
        <v>66</v>
      </c>
      <c r="D6" s="37" t="s">
        <v>65</v>
      </c>
      <c r="E6" s="54" t="s">
        <v>68</v>
      </c>
      <c r="F6" s="54" t="s">
        <v>75</v>
      </c>
      <c r="G6" s="54" t="s">
        <v>67</v>
      </c>
      <c r="H6" s="54" t="s">
        <v>69</v>
      </c>
      <c r="I6" s="54" t="s">
        <v>70</v>
      </c>
      <c r="J6" s="54" t="s">
        <v>106</v>
      </c>
      <c r="K6" s="54" t="s">
        <v>74</v>
      </c>
      <c r="L6" s="54" t="s">
        <v>76</v>
      </c>
      <c r="M6" s="54" t="s">
        <v>78</v>
      </c>
      <c r="N6" s="54" t="s">
        <v>79</v>
      </c>
      <c r="P6" s="60" t="s">
        <v>85</v>
      </c>
    </row>
    <row r="7" spans="1:16" x14ac:dyDescent="0.25">
      <c r="A7">
        <f>'Employees Details'!A8</f>
        <v>1</v>
      </c>
      <c r="B7">
        <f>'Employees Details'!B8</f>
        <v>0</v>
      </c>
      <c r="C7">
        <f>Salary!W6</f>
        <v>0</v>
      </c>
      <c r="D7">
        <f>ROUND(C7*'Attendance Sheet'!H7/'Attendance Sheet'!$H$6,0.5)</f>
        <v>0</v>
      </c>
      <c r="E7" s="48">
        <f>'Basic Info'!F21</f>
        <v>10</v>
      </c>
      <c r="F7" s="48" t="str">
        <f ca="1">'Employees Details'!H8</f>
        <v>No</v>
      </c>
      <c r="G7">
        <f>ROUND(D7*E7/100,0.5)</f>
        <v>0</v>
      </c>
      <c r="H7">
        <f ca="1">IF(F7="Yes",ROUND(D7*25/300,0.5),0)</f>
        <v>0</v>
      </c>
      <c r="I7">
        <f ca="1">G7-H7</f>
        <v>0</v>
      </c>
      <c r="J7">
        <f>D7+Salary!X6-Salary!Y6</f>
        <v>0</v>
      </c>
      <c r="K7">
        <f>ROUNDUP(J7*1.75%,0.99)</f>
        <v>0</v>
      </c>
      <c r="L7">
        <f>ROUND(J7*4.75%,0.5)</f>
        <v>0</v>
      </c>
      <c r="M7">
        <f t="shared" ref="M7:M36" si="0">G7+K7</f>
        <v>0</v>
      </c>
      <c r="N7">
        <f t="shared" ref="N7:N36" si="1">D7-M7</f>
        <v>0</v>
      </c>
      <c r="P7" s="61">
        <f ca="1">IF(F7="Yes",D7,0)</f>
        <v>0</v>
      </c>
    </row>
    <row r="8" spans="1:16" x14ac:dyDescent="0.25">
      <c r="A8">
        <f>'Employees Details'!A9</f>
        <v>2</v>
      </c>
      <c r="B8">
        <f>'Employees Details'!B9</f>
        <v>0</v>
      </c>
      <c r="C8">
        <f>Salary!W7</f>
        <v>0</v>
      </c>
      <c r="D8">
        <f>ROUND(C8*'Attendance Sheet'!H8/'Attendance Sheet'!$H$6,0.5)</f>
        <v>0</v>
      </c>
      <c r="E8" s="48">
        <f>E7</f>
        <v>10</v>
      </c>
      <c r="F8" s="48" t="str">
        <f ca="1">'Employees Details'!H9</f>
        <v>No</v>
      </c>
      <c r="G8">
        <f t="shared" ref="G8:G36" si="2">ROUND(D8*E8/100,0.5)</f>
        <v>0</v>
      </c>
      <c r="H8">
        <f t="shared" ref="H8:H36" ca="1" si="3">IF(F8="Yes",ROUND(D8*25/300,0.5),0)</f>
        <v>0</v>
      </c>
      <c r="I8">
        <f t="shared" ref="I8:I36" ca="1" si="4">G8-H8</f>
        <v>0</v>
      </c>
      <c r="J8">
        <f>D8+Salary!X7-Salary!Y7</f>
        <v>0</v>
      </c>
      <c r="K8">
        <f t="shared" ref="K8:K36" si="5">ROUNDUP(J8*1.75%,0.99)</f>
        <v>0</v>
      </c>
      <c r="L8">
        <f t="shared" ref="L8:L36" si="6">ROUND(J8*4.75%,0.5)</f>
        <v>0</v>
      </c>
      <c r="M8">
        <f t="shared" si="0"/>
        <v>0</v>
      </c>
      <c r="N8">
        <f t="shared" si="1"/>
        <v>0</v>
      </c>
      <c r="P8" s="61">
        <f t="shared" ref="P8:P36" ca="1" si="7">IF(F8="Yes",D8,0)</f>
        <v>0</v>
      </c>
    </row>
    <row r="9" spans="1:16" x14ac:dyDescent="0.25">
      <c r="A9">
        <f>'Employees Details'!A10</f>
        <v>3</v>
      </c>
      <c r="B9">
        <f>'Employees Details'!B10</f>
        <v>0</v>
      </c>
      <c r="C9">
        <f>Salary!W8</f>
        <v>0</v>
      </c>
      <c r="D9">
        <f>ROUND(C9*'Attendance Sheet'!H9/'Attendance Sheet'!$H$6,0.5)</f>
        <v>0</v>
      </c>
      <c r="E9" s="48">
        <f t="shared" ref="E9:E36" si="8">E8</f>
        <v>10</v>
      </c>
      <c r="F9" s="48" t="str">
        <f ca="1">'Employees Details'!H10</f>
        <v>No</v>
      </c>
      <c r="G9">
        <f t="shared" si="2"/>
        <v>0</v>
      </c>
      <c r="H9">
        <f t="shared" ca="1" si="3"/>
        <v>0</v>
      </c>
      <c r="I9">
        <f t="shared" ca="1" si="4"/>
        <v>0</v>
      </c>
      <c r="J9">
        <f>D9+Salary!X8-Salary!Y8</f>
        <v>0</v>
      </c>
      <c r="K9">
        <f t="shared" si="5"/>
        <v>0</v>
      </c>
      <c r="L9">
        <f t="shared" si="6"/>
        <v>0</v>
      </c>
      <c r="M9">
        <f t="shared" si="0"/>
        <v>0</v>
      </c>
      <c r="N9">
        <f t="shared" si="1"/>
        <v>0</v>
      </c>
      <c r="P9" s="61">
        <f t="shared" ca="1" si="7"/>
        <v>0</v>
      </c>
    </row>
    <row r="10" spans="1:16" x14ac:dyDescent="0.25">
      <c r="A10">
        <f>'Employees Details'!A11</f>
        <v>4</v>
      </c>
      <c r="B10">
        <f>'Employees Details'!B11</f>
        <v>0</v>
      </c>
      <c r="C10">
        <f>Salary!W9</f>
        <v>0</v>
      </c>
      <c r="D10">
        <f>ROUND(C10*'Attendance Sheet'!H10/'Attendance Sheet'!$H$6,0.5)</f>
        <v>0</v>
      </c>
      <c r="E10" s="48">
        <f t="shared" si="8"/>
        <v>10</v>
      </c>
      <c r="F10" s="48" t="str">
        <f ca="1">'Employees Details'!H11</f>
        <v>No</v>
      </c>
      <c r="G10">
        <f t="shared" si="2"/>
        <v>0</v>
      </c>
      <c r="H10">
        <f t="shared" ca="1" si="3"/>
        <v>0</v>
      </c>
      <c r="I10">
        <f t="shared" ca="1" si="4"/>
        <v>0</v>
      </c>
      <c r="J10">
        <f>D10+Salary!X9-Salary!Y9</f>
        <v>0</v>
      </c>
      <c r="K10">
        <f t="shared" si="5"/>
        <v>0</v>
      </c>
      <c r="L10">
        <f t="shared" si="6"/>
        <v>0</v>
      </c>
      <c r="M10">
        <f t="shared" si="0"/>
        <v>0</v>
      </c>
      <c r="N10">
        <f t="shared" si="1"/>
        <v>0</v>
      </c>
      <c r="P10" s="61">
        <f t="shared" ca="1" si="7"/>
        <v>0</v>
      </c>
    </row>
    <row r="11" spans="1:16" x14ac:dyDescent="0.25">
      <c r="A11">
        <f>'Employees Details'!A12</f>
        <v>5</v>
      </c>
      <c r="B11">
        <f>'Employees Details'!B12</f>
        <v>0</v>
      </c>
      <c r="C11">
        <f>Salary!W10</f>
        <v>0</v>
      </c>
      <c r="D11">
        <f>ROUND(C11*'Attendance Sheet'!H11/'Attendance Sheet'!$H$6,0.5)</f>
        <v>0</v>
      </c>
      <c r="E11" s="48">
        <f t="shared" si="8"/>
        <v>10</v>
      </c>
      <c r="F11" s="48" t="str">
        <f ca="1">'Employees Details'!H12</f>
        <v>No</v>
      </c>
      <c r="G11">
        <f t="shared" si="2"/>
        <v>0</v>
      </c>
      <c r="H11">
        <f t="shared" ca="1" si="3"/>
        <v>0</v>
      </c>
      <c r="I11">
        <f t="shared" ca="1" si="4"/>
        <v>0</v>
      </c>
      <c r="J11">
        <f>D11+Salary!X10-Salary!Y10</f>
        <v>0</v>
      </c>
      <c r="K11">
        <f t="shared" si="5"/>
        <v>0</v>
      </c>
      <c r="L11">
        <f t="shared" si="6"/>
        <v>0</v>
      </c>
      <c r="M11">
        <f t="shared" si="0"/>
        <v>0</v>
      </c>
      <c r="N11">
        <f t="shared" si="1"/>
        <v>0</v>
      </c>
      <c r="P11" s="61">
        <f t="shared" ca="1" si="7"/>
        <v>0</v>
      </c>
    </row>
    <row r="12" spans="1:16" x14ac:dyDescent="0.25">
      <c r="A12">
        <f>'Employees Details'!A13</f>
        <v>6</v>
      </c>
      <c r="B12">
        <f>'Employees Details'!B13</f>
        <v>0</v>
      </c>
      <c r="C12">
        <f>Salary!W11</f>
        <v>0</v>
      </c>
      <c r="D12">
        <f>ROUND(C12*'Attendance Sheet'!H12/'Attendance Sheet'!$H$6,0.5)</f>
        <v>0</v>
      </c>
      <c r="E12" s="48">
        <f t="shared" si="8"/>
        <v>10</v>
      </c>
      <c r="F12" s="48" t="str">
        <f ca="1">'Employees Details'!H13</f>
        <v>No</v>
      </c>
      <c r="G12">
        <f t="shared" si="2"/>
        <v>0</v>
      </c>
      <c r="H12">
        <f t="shared" ca="1" si="3"/>
        <v>0</v>
      </c>
      <c r="I12">
        <f t="shared" ca="1" si="4"/>
        <v>0</v>
      </c>
      <c r="J12">
        <f>D12+Salary!X11-Salary!Y11</f>
        <v>0</v>
      </c>
      <c r="K12">
        <f t="shared" si="5"/>
        <v>0</v>
      </c>
      <c r="L12">
        <f t="shared" si="6"/>
        <v>0</v>
      </c>
      <c r="M12">
        <f t="shared" si="0"/>
        <v>0</v>
      </c>
      <c r="N12">
        <f t="shared" si="1"/>
        <v>0</v>
      </c>
      <c r="P12" s="61">
        <f t="shared" ca="1" si="7"/>
        <v>0</v>
      </c>
    </row>
    <row r="13" spans="1:16" x14ac:dyDescent="0.25">
      <c r="A13">
        <f>'Employees Details'!A14</f>
        <v>7</v>
      </c>
      <c r="B13">
        <f>'Employees Details'!B14</f>
        <v>0</v>
      </c>
      <c r="C13">
        <f>Salary!W12</f>
        <v>0</v>
      </c>
      <c r="D13">
        <f>ROUND(C13*'Attendance Sheet'!H13/'Attendance Sheet'!$H$6,0.5)</f>
        <v>0</v>
      </c>
      <c r="E13" s="48">
        <f t="shared" si="8"/>
        <v>10</v>
      </c>
      <c r="F13" s="48" t="str">
        <f ca="1">'Employees Details'!H14</f>
        <v>No</v>
      </c>
      <c r="G13">
        <f t="shared" si="2"/>
        <v>0</v>
      </c>
      <c r="H13">
        <f t="shared" ca="1" si="3"/>
        <v>0</v>
      </c>
      <c r="I13">
        <f t="shared" ca="1" si="4"/>
        <v>0</v>
      </c>
      <c r="J13">
        <f>D13+Salary!X12-Salary!Y12</f>
        <v>0</v>
      </c>
      <c r="K13">
        <f t="shared" si="5"/>
        <v>0</v>
      </c>
      <c r="L13">
        <f t="shared" si="6"/>
        <v>0</v>
      </c>
      <c r="M13">
        <f t="shared" si="0"/>
        <v>0</v>
      </c>
      <c r="N13">
        <f t="shared" si="1"/>
        <v>0</v>
      </c>
      <c r="P13" s="61">
        <f t="shared" ca="1" si="7"/>
        <v>0</v>
      </c>
    </row>
    <row r="14" spans="1:16" x14ac:dyDescent="0.25">
      <c r="A14">
        <f>'Employees Details'!A15</f>
        <v>8</v>
      </c>
      <c r="B14">
        <f>'Employees Details'!B15</f>
        <v>0</v>
      </c>
      <c r="C14">
        <f>Salary!W13</f>
        <v>0</v>
      </c>
      <c r="D14">
        <f>ROUND(C14*'Attendance Sheet'!H14/'Attendance Sheet'!$H$6,0.5)</f>
        <v>0</v>
      </c>
      <c r="E14" s="48">
        <f t="shared" si="8"/>
        <v>10</v>
      </c>
      <c r="F14" s="48" t="str">
        <f ca="1">'Employees Details'!H15</f>
        <v>No</v>
      </c>
      <c r="G14">
        <f t="shared" si="2"/>
        <v>0</v>
      </c>
      <c r="H14">
        <f t="shared" ca="1" si="3"/>
        <v>0</v>
      </c>
      <c r="I14">
        <f t="shared" ca="1" si="4"/>
        <v>0</v>
      </c>
      <c r="J14">
        <f>D14+Salary!X13-Salary!Y13</f>
        <v>0</v>
      </c>
      <c r="K14">
        <f t="shared" si="5"/>
        <v>0</v>
      </c>
      <c r="L14">
        <f t="shared" si="6"/>
        <v>0</v>
      </c>
      <c r="M14">
        <f t="shared" si="0"/>
        <v>0</v>
      </c>
      <c r="N14">
        <f t="shared" si="1"/>
        <v>0</v>
      </c>
      <c r="P14" s="61">
        <f t="shared" ca="1" si="7"/>
        <v>0</v>
      </c>
    </row>
    <row r="15" spans="1:16" x14ac:dyDescent="0.25">
      <c r="A15">
        <f>'Employees Details'!A16</f>
        <v>9</v>
      </c>
      <c r="B15">
        <f>'Employees Details'!B16</f>
        <v>0</v>
      </c>
      <c r="C15">
        <f>Salary!W14</f>
        <v>0</v>
      </c>
      <c r="D15">
        <f>ROUND(C15*'Attendance Sheet'!H15/'Attendance Sheet'!$H$6,0.5)</f>
        <v>0</v>
      </c>
      <c r="E15" s="48">
        <f t="shared" si="8"/>
        <v>10</v>
      </c>
      <c r="F15" s="48" t="str">
        <f ca="1">'Employees Details'!H16</f>
        <v>No</v>
      </c>
      <c r="G15">
        <f t="shared" si="2"/>
        <v>0</v>
      </c>
      <c r="H15">
        <f t="shared" ca="1" si="3"/>
        <v>0</v>
      </c>
      <c r="I15">
        <f t="shared" ca="1" si="4"/>
        <v>0</v>
      </c>
      <c r="J15">
        <f>D15+Salary!X14-Salary!Y14</f>
        <v>0</v>
      </c>
      <c r="K15">
        <f t="shared" si="5"/>
        <v>0</v>
      </c>
      <c r="L15">
        <f t="shared" si="6"/>
        <v>0</v>
      </c>
      <c r="M15">
        <f t="shared" si="0"/>
        <v>0</v>
      </c>
      <c r="N15">
        <f t="shared" si="1"/>
        <v>0</v>
      </c>
      <c r="P15" s="61">
        <f t="shared" ca="1" si="7"/>
        <v>0</v>
      </c>
    </row>
    <row r="16" spans="1:16" x14ac:dyDescent="0.25">
      <c r="A16">
        <f>'Employees Details'!A17</f>
        <v>10</v>
      </c>
      <c r="B16">
        <f>'Employees Details'!B17</f>
        <v>0</v>
      </c>
      <c r="C16">
        <f>Salary!W15</f>
        <v>0</v>
      </c>
      <c r="D16">
        <f>ROUND(C16*'Attendance Sheet'!H16/'Attendance Sheet'!$H$6,0.5)</f>
        <v>0</v>
      </c>
      <c r="E16" s="48">
        <f t="shared" si="8"/>
        <v>10</v>
      </c>
      <c r="F16" s="48" t="str">
        <f ca="1">'Employees Details'!H17</f>
        <v>No</v>
      </c>
      <c r="G16">
        <f t="shared" si="2"/>
        <v>0</v>
      </c>
      <c r="H16">
        <f t="shared" ca="1" si="3"/>
        <v>0</v>
      </c>
      <c r="I16">
        <f t="shared" ca="1" si="4"/>
        <v>0</v>
      </c>
      <c r="J16">
        <f>D16+Salary!X15-Salary!Y15</f>
        <v>0</v>
      </c>
      <c r="K16">
        <f t="shared" si="5"/>
        <v>0</v>
      </c>
      <c r="L16">
        <f t="shared" si="6"/>
        <v>0</v>
      </c>
      <c r="M16">
        <f t="shared" si="0"/>
        <v>0</v>
      </c>
      <c r="N16">
        <f t="shared" si="1"/>
        <v>0</v>
      </c>
      <c r="P16" s="61">
        <f t="shared" ca="1" si="7"/>
        <v>0</v>
      </c>
    </row>
    <row r="17" spans="1:16" x14ac:dyDescent="0.25">
      <c r="A17">
        <f>'Employees Details'!A18</f>
        <v>11</v>
      </c>
      <c r="B17">
        <f>'Employees Details'!B18</f>
        <v>0</v>
      </c>
      <c r="C17">
        <f>Salary!W16</f>
        <v>0</v>
      </c>
      <c r="D17">
        <f>ROUND(C17*'Attendance Sheet'!H17/'Attendance Sheet'!$H$6,0.5)</f>
        <v>0</v>
      </c>
      <c r="E17" s="48">
        <f t="shared" si="8"/>
        <v>10</v>
      </c>
      <c r="F17" s="48" t="str">
        <f ca="1">'Employees Details'!H18</f>
        <v>No</v>
      </c>
      <c r="G17">
        <f t="shared" si="2"/>
        <v>0</v>
      </c>
      <c r="H17">
        <f t="shared" ca="1" si="3"/>
        <v>0</v>
      </c>
      <c r="I17">
        <f t="shared" ca="1" si="4"/>
        <v>0</v>
      </c>
      <c r="J17">
        <f>D17+Salary!X16-Salary!Y16</f>
        <v>0</v>
      </c>
      <c r="K17">
        <f t="shared" si="5"/>
        <v>0</v>
      </c>
      <c r="L17">
        <f t="shared" si="6"/>
        <v>0</v>
      </c>
      <c r="M17">
        <f t="shared" si="0"/>
        <v>0</v>
      </c>
      <c r="N17">
        <f t="shared" si="1"/>
        <v>0</v>
      </c>
      <c r="P17" s="61">
        <f t="shared" ca="1" si="7"/>
        <v>0</v>
      </c>
    </row>
    <row r="18" spans="1:16" x14ac:dyDescent="0.25">
      <c r="A18">
        <f>'Employees Details'!A19</f>
        <v>12</v>
      </c>
      <c r="B18">
        <f>'Employees Details'!B19</f>
        <v>0</v>
      </c>
      <c r="C18">
        <f>Salary!W17</f>
        <v>0</v>
      </c>
      <c r="D18">
        <f>ROUND(C18*'Attendance Sheet'!H18/'Attendance Sheet'!$H$6,0.5)</f>
        <v>0</v>
      </c>
      <c r="E18" s="48">
        <f t="shared" si="8"/>
        <v>10</v>
      </c>
      <c r="F18" s="48" t="str">
        <f ca="1">'Employees Details'!H19</f>
        <v>No</v>
      </c>
      <c r="G18">
        <f t="shared" si="2"/>
        <v>0</v>
      </c>
      <c r="H18">
        <f t="shared" ca="1" si="3"/>
        <v>0</v>
      </c>
      <c r="I18">
        <f t="shared" ca="1" si="4"/>
        <v>0</v>
      </c>
      <c r="J18">
        <f>D18+Salary!X17-Salary!Y17</f>
        <v>0</v>
      </c>
      <c r="K18">
        <f t="shared" si="5"/>
        <v>0</v>
      </c>
      <c r="L18">
        <f t="shared" si="6"/>
        <v>0</v>
      </c>
      <c r="M18">
        <f t="shared" si="0"/>
        <v>0</v>
      </c>
      <c r="N18">
        <f t="shared" si="1"/>
        <v>0</v>
      </c>
      <c r="P18" s="61">
        <f t="shared" ca="1" si="7"/>
        <v>0</v>
      </c>
    </row>
    <row r="19" spans="1:16" x14ac:dyDescent="0.25">
      <c r="A19">
        <f>'Employees Details'!A20</f>
        <v>13</v>
      </c>
      <c r="B19">
        <f>'Employees Details'!B20</f>
        <v>0</v>
      </c>
      <c r="C19">
        <f>Salary!W18</f>
        <v>0</v>
      </c>
      <c r="D19">
        <f>ROUND(C19*'Attendance Sheet'!H19/'Attendance Sheet'!$H$6,0.5)</f>
        <v>0</v>
      </c>
      <c r="E19" s="48">
        <f t="shared" si="8"/>
        <v>10</v>
      </c>
      <c r="F19" s="48" t="str">
        <f ca="1">'Employees Details'!H20</f>
        <v>No</v>
      </c>
      <c r="G19">
        <f t="shared" si="2"/>
        <v>0</v>
      </c>
      <c r="H19">
        <f t="shared" ca="1" si="3"/>
        <v>0</v>
      </c>
      <c r="I19">
        <f t="shared" ca="1" si="4"/>
        <v>0</v>
      </c>
      <c r="J19">
        <f>D19+Salary!X18-Salary!Y18</f>
        <v>0</v>
      </c>
      <c r="K19">
        <f t="shared" si="5"/>
        <v>0</v>
      </c>
      <c r="L19">
        <f t="shared" si="6"/>
        <v>0</v>
      </c>
      <c r="M19">
        <f t="shared" si="0"/>
        <v>0</v>
      </c>
      <c r="N19">
        <f t="shared" si="1"/>
        <v>0</v>
      </c>
      <c r="P19" s="61">
        <f t="shared" ca="1" si="7"/>
        <v>0</v>
      </c>
    </row>
    <row r="20" spans="1:16" x14ac:dyDescent="0.25">
      <c r="A20">
        <f>'Employees Details'!A21</f>
        <v>14</v>
      </c>
      <c r="B20">
        <f>'Employees Details'!B21</f>
        <v>0</v>
      </c>
      <c r="C20">
        <f>Salary!W19</f>
        <v>0</v>
      </c>
      <c r="D20">
        <f>ROUND(C20*'Attendance Sheet'!H20/'Attendance Sheet'!$H$6,0.5)</f>
        <v>0</v>
      </c>
      <c r="E20" s="48">
        <f t="shared" si="8"/>
        <v>10</v>
      </c>
      <c r="F20" s="48" t="str">
        <f ca="1">'Employees Details'!H21</f>
        <v>No</v>
      </c>
      <c r="G20">
        <f t="shared" si="2"/>
        <v>0</v>
      </c>
      <c r="H20">
        <f t="shared" ca="1" si="3"/>
        <v>0</v>
      </c>
      <c r="I20">
        <f t="shared" ca="1" si="4"/>
        <v>0</v>
      </c>
      <c r="J20">
        <f>D20+Salary!X19-Salary!Y19</f>
        <v>0</v>
      </c>
      <c r="K20">
        <f t="shared" si="5"/>
        <v>0</v>
      </c>
      <c r="L20">
        <f t="shared" si="6"/>
        <v>0</v>
      </c>
      <c r="M20">
        <f t="shared" si="0"/>
        <v>0</v>
      </c>
      <c r="N20">
        <f t="shared" si="1"/>
        <v>0</v>
      </c>
      <c r="P20" s="61">
        <f t="shared" ca="1" si="7"/>
        <v>0</v>
      </c>
    </row>
    <row r="21" spans="1:16" x14ac:dyDescent="0.25">
      <c r="A21">
        <f>'Employees Details'!A22</f>
        <v>15</v>
      </c>
      <c r="B21">
        <f>'Employees Details'!B22</f>
        <v>0</v>
      </c>
      <c r="C21">
        <f>Salary!W20</f>
        <v>0</v>
      </c>
      <c r="D21">
        <f>ROUND(C21*'Attendance Sheet'!H21/'Attendance Sheet'!$H$6,0.5)</f>
        <v>0</v>
      </c>
      <c r="E21" s="48">
        <f t="shared" si="8"/>
        <v>10</v>
      </c>
      <c r="F21" s="48" t="str">
        <f ca="1">'Employees Details'!H22</f>
        <v>No</v>
      </c>
      <c r="G21">
        <f t="shared" si="2"/>
        <v>0</v>
      </c>
      <c r="H21">
        <f t="shared" ca="1" si="3"/>
        <v>0</v>
      </c>
      <c r="I21">
        <f t="shared" ca="1" si="4"/>
        <v>0</v>
      </c>
      <c r="J21">
        <f>D21+Salary!X20-Salary!Y20</f>
        <v>0</v>
      </c>
      <c r="K21">
        <f t="shared" si="5"/>
        <v>0</v>
      </c>
      <c r="L21">
        <f t="shared" si="6"/>
        <v>0</v>
      </c>
      <c r="M21">
        <f t="shared" si="0"/>
        <v>0</v>
      </c>
      <c r="N21">
        <f t="shared" si="1"/>
        <v>0</v>
      </c>
      <c r="P21" s="61">
        <f t="shared" ca="1" si="7"/>
        <v>0</v>
      </c>
    </row>
    <row r="22" spans="1:16" x14ac:dyDescent="0.25">
      <c r="A22">
        <f>'Employees Details'!A23</f>
        <v>16</v>
      </c>
      <c r="B22">
        <f>'Employees Details'!B23</f>
        <v>0</v>
      </c>
      <c r="C22">
        <f>Salary!W21</f>
        <v>0</v>
      </c>
      <c r="D22">
        <f>ROUND(C22*'Attendance Sheet'!H22/'Attendance Sheet'!$H$6,0.5)</f>
        <v>0</v>
      </c>
      <c r="E22" s="48">
        <f t="shared" si="8"/>
        <v>10</v>
      </c>
      <c r="F22" s="48" t="str">
        <f ca="1">'Employees Details'!H23</f>
        <v>No</v>
      </c>
      <c r="G22">
        <f t="shared" si="2"/>
        <v>0</v>
      </c>
      <c r="H22">
        <f t="shared" ca="1" si="3"/>
        <v>0</v>
      </c>
      <c r="I22">
        <f t="shared" ca="1" si="4"/>
        <v>0</v>
      </c>
      <c r="J22">
        <f>D22+Salary!X21-Salary!Y21</f>
        <v>0</v>
      </c>
      <c r="K22">
        <f t="shared" si="5"/>
        <v>0</v>
      </c>
      <c r="L22">
        <f t="shared" si="6"/>
        <v>0</v>
      </c>
      <c r="M22">
        <f t="shared" si="0"/>
        <v>0</v>
      </c>
      <c r="N22">
        <f t="shared" si="1"/>
        <v>0</v>
      </c>
      <c r="P22" s="61">
        <f t="shared" ca="1" si="7"/>
        <v>0</v>
      </c>
    </row>
    <row r="23" spans="1:16" x14ac:dyDescent="0.25">
      <c r="A23">
        <f>'Employees Details'!A24</f>
        <v>17</v>
      </c>
      <c r="B23">
        <f>'Employees Details'!B24</f>
        <v>0</v>
      </c>
      <c r="C23">
        <f>Salary!W22</f>
        <v>0</v>
      </c>
      <c r="D23">
        <f>ROUND(C23*'Attendance Sheet'!H23/'Attendance Sheet'!$H$6,0.5)</f>
        <v>0</v>
      </c>
      <c r="E23" s="48">
        <f t="shared" si="8"/>
        <v>10</v>
      </c>
      <c r="F23" s="48" t="str">
        <f ca="1">'Employees Details'!H24</f>
        <v>No</v>
      </c>
      <c r="G23">
        <f t="shared" si="2"/>
        <v>0</v>
      </c>
      <c r="H23">
        <f t="shared" ca="1" si="3"/>
        <v>0</v>
      </c>
      <c r="I23">
        <f t="shared" ca="1" si="4"/>
        <v>0</v>
      </c>
      <c r="J23">
        <f>D23+Salary!X22-Salary!Y22</f>
        <v>0</v>
      </c>
      <c r="K23">
        <f t="shared" si="5"/>
        <v>0</v>
      </c>
      <c r="L23">
        <f t="shared" si="6"/>
        <v>0</v>
      </c>
      <c r="M23">
        <f t="shared" si="0"/>
        <v>0</v>
      </c>
      <c r="N23">
        <f t="shared" si="1"/>
        <v>0</v>
      </c>
      <c r="P23" s="61">
        <f t="shared" ca="1" si="7"/>
        <v>0</v>
      </c>
    </row>
    <row r="24" spans="1:16" x14ac:dyDescent="0.25">
      <c r="A24">
        <f>'Employees Details'!A25</f>
        <v>18</v>
      </c>
      <c r="B24">
        <f>'Employees Details'!B25</f>
        <v>0</v>
      </c>
      <c r="C24">
        <f>Salary!W23</f>
        <v>0</v>
      </c>
      <c r="D24">
        <f>ROUND(C24*'Attendance Sheet'!H24/'Attendance Sheet'!$H$6,0.5)</f>
        <v>0</v>
      </c>
      <c r="E24" s="48">
        <f t="shared" si="8"/>
        <v>10</v>
      </c>
      <c r="F24" s="48" t="str">
        <f ca="1">'Employees Details'!H25</f>
        <v>No</v>
      </c>
      <c r="G24">
        <f t="shared" si="2"/>
        <v>0</v>
      </c>
      <c r="H24">
        <f t="shared" ca="1" si="3"/>
        <v>0</v>
      </c>
      <c r="I24">
        <f t="shared" ca="1" si="4"/>
        <v>0</v>
      </c>
      <c r="J24">
        <f>D24+Salary!X23-Salary!Y23</f>
        <v>0</v>
      </c>
      <c r="K24">
        <f t="shared" si="5"/>
        <v>0</v>
      </c>
      <c r="L24">
        <f t="shared" si="6"/>
        <v>0</v>
      </c>
      <c r="M24">
        <f t="shared" si="0"/>
        <v>0</v>
      </c>
      <c r="N24">
        <f t="shared" si="1"/>
        <v>0</v>
      </c>
      <c r="P24" s="61">
        <f t="shared" ca="1" si="7"/>
        <v>0</v>
      </c>
    </row>
    <row r="25" spans="1:16" x14ac:dyDescent="0.25">
      <c r="A25">
        <f>'Employees Details'!A26</f>
        <v>19</v>
      </c>
      <c r="B25">
        <f>'Employees Details'!B26</f>
        <v>0</v>
      </c>
      <c r="C25">
        <f>Salary!W24</f>
        <v>0</v>
      </c>
      <c r="D25">
        <f>ROUND(C25*'Attendance Sheet'!H25/'Attendance Sheet'!$H$6,0.5)</f>
        <v>0</v>
      </c>
      <c r="E25" s="48">
        <f t="shared" si="8"/>
        <v>10</v>
      </c>
      <c r="F25" s="48" t="str">
        <f ca="1">'Employees Details'!H26</f>
        <v>No</v>
      </c>
      <c r="G25">
        <f t="shared" si="2"/>
        <v>0</v>
      </c>
      <c r="H25">
        <f t="shared" ca="1" si="3"/>
        <v>0</v>
      </c>
      <c r="I25">
        <f t="shared" ca="1" si="4"/>
        <v>0</v>
      </c>
      <c r="J25">
        <f>D25+Salary!X24-Salary!Y24</f>
        <v>0</v>
      </c>
      <c r="K25">
        <f t="shared" si="5"/>
        <v>0</v>
      </c>
      <c r="L25">
        <f t="shared" si="6"/>
        <v>0</v>
      </c>
      <c r="M25">
        <f t="shared" si="0"/>
        <v>0</v>
      </c>
      <c r="N25">
        <f t="shared" si="1"/>
        <v>0</v>
      </c>
      <c r="P25" s="61">
        <f t="shared" ca="1" si="7"/>
        <v>0</v>
      </c>
    </row>
    <row r="26" spans="1:16" x14ac:dyDescent="0.25">
      <c r="A26">
        <f>'Employees Details'!A27</f>
        <v>20</v>
      </c>
      <c r="B26">
        <f>'Employees Details'!B27</f>
        <v>0</v>
      </c>
      <c r="C26">
        <f>Salary!W25</f>
        <v>0</v>
      </c>
      <c r="D26">
        <f>ROUND(C26*'Attendance Sheet'!H26/'Attendance Sheet'!$H$6,0.5)</f>
        <v>0</v>
      </c>
      <c r="E26" s="48">
        <f t="shared" si="8"/>
        <v>10</v>
      </c>
      <c r="F26" s="48" t="str">
        <f ca="1">'Employees Details'!H27</f>
        <v>No</v>
      </c>
      <c r="G26">
        <f t="shared" si="2"/>
        <v>0</v>
      </c>
      <c r="H26">
        <f t="shared" ca="1" si="3"/>
        <v>0</v>
      </c>
      <c r="I26">
        <f t="shared" ca="1" si="4"/>
        <v>0</v>
      </c>
      <c r="J26">
        <f>D26+Salary!X25-Salary!Y25</f>
        <v>0</v>
      </c>
      <c r="K26">
        <f t="shared" si="5"/>
        <v>0</v>
      </c>
      <c r="L26">
        <f t="shared" si="6"/>
        <v>0</v>
      </c>
      <c r="M26">
        <f t="shared" si="0"/>
        <v>0</v>
      </c>
      <c r="N26">
        <f t="shared" si="1"/>
        <v>0</v>
      </c>
      <c r="P26" s="61">
        <f t="shared" ca="1" si="7"/>
        <v>0</v>
      </c>
    </row>
    <row r="27" spans="1:16" x14ac:dyDescent="0.25">
      <c r="A27">
        <f>'Employees Details'!A28</f>
        <v>21</v>
      </c>
      <c r="B27">
        <f>'Employees Details'!B28</f>
        <v>0</v>
      </c>
      <c r="C27">
        <f>Salary!W26</f>
        <v>0</v>
      </c>
      <c r="D27">
        <f>ROUND(C27*'Attendance Sheet'!H27/'Attendance Sheet'!$H$6,0.5)</f>
        <v>0</v>
      </c>
      <c r="E27" s="48">
        <f t="shared" si="8"/>
        <v>10</v>
      </c>
      <c r="F27" s="48" t="str">
        <f ca="1">'Employees Details'!H28</f>
        <v>No</v>
      </c>
      <c r="G27">
        <f t="shared" si="2"/>
        <v>0</v>
      </c>
      <c r="H27">
        <f t="shared" ca="1" si="3"/>
        <v>0</v>
      </c>
      <c r="I27">
        <f t="shared" ca="1" si="4"/>
        <v>0</v>
      </c>
      <c r="J27">
        <f>D27+Salary!X26-Salary!Y26</f>
        <v>0</v>
      </c>
      <c r="K27">
        <f t="shared" si="5"/>
        <v>0</v>
      </c>
      <c r="L27">
        <f t="shared" si="6"/>
        <v>0</v>
      </c>
      <c r="M27">
        <f t="shared" si="0"/>
        <v>0</v>
      </c>
      <c r="N27">
        <f t="shared" si="1"/>
        <v>0</v>
      </c>
      <c r="P27" s="61">
        <f t="shared" ca="1" si="7"/>
        <v>0</v>
      </c>
    </row>
    <row r="28" spans="1:16" x14ac:dyDescent="0.25">
      <c r="A28">
        <f>'Employees Details'!A29</f>
        <v>22</v>
      </c>
      <c r="B28">
        <f>'Employees Details'!B29</f>
        <v>0</v>
      </c>
      <c r="C28">
        <f>Salary!W27</f>
        <v>0</v>
      </c>
      <c r="D28">
        <f>ROUND(C28*'Attendance Sheet'!H28/'Attendance Sheet'!$H$6,0.5)</f>
        <v>0</v>
      </c>
      <c r="E28" s="48">
        <f t="shared" si="8"/>
        <v>10</v>
      </c>
      <c r="F28" s="48" t="str">
        <f ca="1">'Employees Details'!H29</f>
        <v>No</v>
      </c>
      <c r="G28">
        <f t="shared" si="2"/>
        <v>0</v>
      </c>
      <c r="H28">
        <f t="shared" ca="1" si="3"/>
        <v>0</v>
      </c>
      <c r="I28">
        <f t="shared" ca="1" si="4"/>
        <v>0</v>
      </c>
      <c r="J28">
        <f>D28+Salary!X27-Salary!Y27</f>
        <v>0</v>
      </c>
      <c r="K28">
        <f t="shared" si="5"/>
        <v>0</v>
      </c>
      <c r="L28">
        <f t="shared" si="6"/>
        <v>0</v>
      </c>
      <c r="M28">
        <f t="shared" si="0"/>
        <v>0</v>
      </c>
      <c r="N28">
        <f t="shared" si="1"/>
        <v>0</v>
      </c>
      <c r="P28" s="61">
        <f t="shared" ca="1" si="7"/>
        <v>0</v>
      </c>
    </row>
    <row r="29" spans="1:16" x14ac:dyDescent="0.25">
      <c r="A29">
        <f>'Employees Details'!A30</f>
        <v>23</v>
      </c>
      <c r="B29">
        <f>'Employees Details'!B30</f>
        <v>0</v>
      </c>
      <c r="C29">
        <f>Salary!W28</f>
        <v>0</v>
      </c>
      <c r="D29">
        <f>ROUND(C29*'Attendance Sheet'!H29/'Attendance Sheet'!$H$6,0.5)</f>
        <v>0</v>
      </c>
      <c r="E29" s="48">
        <f t="shared" si="8"/>
        <v>10</v>
      </c>
      <c r="F29" s="48" t="str">
        <f ca="1">'Employees Details'!H30</f>
        <v>No</v>
      </c>
      <c r="G29">
        <f t="shared" si="2"/>
        <v>0</v>
      </c>
      <c r="H29">
        <f t="shared" ca="1" si="3"/>
        <v>0</v>
      </c>
      <c r="I29">
        <f t="shared" ca="1" si="4"/>
        <v>0</v>
      </c>
      <c r="J29">
        <f>D29+Salary!X28-Salary!Y28</f>
        <v>0</v>
      </c>
      <c r="K29">
        <f t="shared" si="5"/>
        <v>0</v>
      </c>
      <c r="L29">
        <f t="shared" si="6"/>
        <v>0</v>
      </c>
      <c r="M29">
        <f t="shared" si="0"/>
        <v>0</v>
      </c>
      <c r="N29">
        <f t="shared" si="1"/>
        <v>0</v>
      </c>
      <c r="P29" s="61">
        <f t="shared" ca="1" si="7"/>
        <v>0</v>
      </c>
    </row>
    <row r="30" spans="1:16" x14ac:dyDescent="0.25">
      <c r="A30">
        <f>'Employees Details'!A31</f>
        <v>24</v>
      </c>
      <c r="B30">
        <f>'Employees Details'!B31</f>
        <v>0</v>
      </c>
      <c r="C30">
        <f>Salary!W29</f>
        <v>0</v>
      </c>
      <c r="D30">
        <f>ROUND(C30*'Attendance Sheet'!H30/'Attendance Sheet'!$H$6,0.5)</f>
        <v>0</v>
      </c>
      <c r="E30" s="48">
        <f t="shared" si="8"/>
        <v>10</v>
      </c>
      <c r="F30" s="48" t="str">
        <f ca="1">'Employees Details'!H31</f>
        <v>No</v>
      </c>
      <c r="G30">
        <f t="shared" si="2"/>
        <v>0</v>
      </c>
      <c r="H30">
        <f t="shared" ca="1" si="3"/>
        <v>0</v>
      </c>
      <c r="I30">
        <f t="shared" ca="1" si="4"/>
        <v>0</v>
      </c>
      <c r="J30">
        <f>D30+Salary!X29-Salary!Y29</f>
        <v>0</v>
      </c>
      <c r="K30">
        <f t="shared" si="5"/>
        <v>0</v>
      </c>
      <c r="L30">
        <f t="shared" si="6"/>
        <v>0</v>
      </c>
      <c r="M30">
        <f t="shared" si="0"/>
        <v>0</v>
      </c>
      <c r="N30">
        <f t="shared" si="1"/>
        <v>0</v>
      </c>
      <c r="P30" s="61">
        <f t="shared" ca="1" si="7"/>
        <v>0</v>
      </c>
    </row>
    <row r="31" spans="1:16" x14ac:dyDescent="0.25">
      <c r="A31">
        <f>'Employees Details'!A32</f>
        <v>25</v>
      </c>
      <c r="B31">
        <f>'Employees Details'!B32</f>
        <v>0</v>
      </c>
      <c r="C31">
        <f>Salary!W30</f>
        <v>0</v>
      </c>
      <c r="D31">
        <f>ROUND(C31*'Attendance Sheet'!H31/'Attendance Sheet'!$H$6,0.5)</f>
        <v>0</v>
      </c>
      <c r="E31" s="48">
        <f t="shared" si="8"/>
        <v>10</v>
      </c>
      <c r="F31" s="48" t="str">
        <f ca="1">'Employees Details'!H32</f>
        <v>No</v>
      </c>
      <c r="G31">
        <f t="shared" si="2"/>
        <v>0</v>
      </c>
      <c r="H31">
        <f t="shared" ca="1" si="3"/>
        <v>0</v>
      </c>
      <c r="I31">
        <f t="shared" ca="1" si="4"/>
        <v>0</v>
      </c>
      <c r="J31">
        <f>D31+Salary!X30-Salary!Y30</f>
        <v>0</v>
      </c>
      <c r="K31">
        <f t="shared" si="5"/>
        <v>0</v>
      </c>
      <c r="L31">
        <f t="shared" si="6"/>
        <v>0</v>
      </c>
      <c r="M31">
        <f t="shared" si="0"/>
        <v>0</v>
      </c>
      <c r="N31">
        <f t="shared" si="1"/>
        <v>0</v>
      </c>
      <c r="P31" s="61">
        <f t="shared" ca="1" si="7"/>
        <v>0</v>
      </c>
    </row>
    <row r="32" spans="1:16" x14ac:dyDescent="0.25">
      <c r="A32">
        <f>'Employees Details'!A33</f>
        <v>26</v>
      </c>
      <c r="B32">
        <f>'Employees Details'!B33</f>
        <v>0</v>
      </c>
      <c r="C32">
        <f>Salary!W31</f>
        <v>0</v>
      </c>
      <c r="D32">
        <f>ROUND(C32*'Attendance Sheet'!H32/'Attendance Sheet'!$H$6,0.5)</f>
        <v>0</v>
      </c>
      <c r="E32" s="48">
        <f t="shared" si="8"/>
        <v>10</v>
      </c>
      <c r="F32" s="48" t="str">
        <f ca="1">'Employees Details'!H33</f>
        <v>No</v>
      </c>
      <c r="G32">
        <f t="shared" si="2"/>
        <v>0</v>
      </c>
      <c r="H32">
        <f t="shared" ca="1" si="3"/>
        <v>0</v>
      </c>
      <c r="I32">
        <f t="shared" ca="1" si="4"/>
        <v>0</v>
      </c>
      <c r="J32">
        <f>D32+Salary!X31-Salary!Y31</f>
        <v>0</v>
      </c>
      <c r="K32">
        <f t="shared" si="5"/>
        <v>0</v>
      </c>
      <c r="L32">
        <f t="shared" si="6"/>
        <v>0</v>
      </c>
      <c r="M32">
        <f t="shared" si="0"/>
        <v>0</v>
      </c>
      <c r="N32">
        <f t="shared" si="1"/>
        <v>0</v>
      </c>
      <c r="P32" s="61">
        <f t="shared" ca="1" si="7"/>
        <v>0</v>
      </c>
    </row>
    <row r="33" spans="1:45" x14ac:dyDescent="0.25">
      <c r="A33">
        <f>'Employees Details'!A34</f>
        <v>27</v>
      </c>
      <c r="B33">
        <f>'Employees Details'!B34</f>
        <v>0</v>
      </c>
      <c r="C33">
        <f>Salary!W32</f>
        <v>0</v>
      </c>
      <c r="D33">
        <f>ROUND(C33*'Attendance Sheet'!H33/'Attendance Sheet'!$H$6,0.5)</f>
        <v>0</v>
      </c>
      <c r="E33" s="48">
        <f t="shared" si="8"/>
        <v>10</v>
      </c>
      <c r="F33" s="48" t="str">
        <f ca="1">'Employees Details'!H34</f>
        <v>No</v>
      </c>
      <c r="G33">
        <f t="shared" si="2"/>
        <v>0</v>
      </c>
      <c r="H33">
        <f t="shared" ca="1" si="3"/>
        <v>0</v>
      </c>
      <c r="I33">
        <f t="shared" ca="1" si="4"/>
        <v>0</v>
      </c>
      <c r="J33">
        <f>D33+Salary!X32-Salary!Y32</f>
        <v>0</v>
      </c>
      <c r="K33">
        <f t="shared" si="5"/>
        <v>0</v>
      </c>
      <c r="L33">
        <f t="shared" si="6"/>
        <v>0</v>
      </c>
      <c r="M33">
        <f t="shared" si="0"/>
        <v>0</v>
      </c>
      <c r="N33">
        <f t="shared" si="1"/>
        <v>0</v>
      </c>
      <c r="P33" s="61">
        <f t="shared" ca="1" si="7"/>
        <v>0</v>
      </c>
    </row>
    <row r="34" spans="1:45" x14ac:dyDescent="0.25">
      <c r="A34">
        <f>'Employees Details'!A35</f>
        <v>28</v>
      </c>
      <c r="B34">
        <f>'Employees Details'!B35</f>
        <v>0</v>
      </c>
      <c r="C34">
        <f>Salary!W33</f>
        <v>0</v>
      </c>
      <c r="D34">
        <f>ROUND(C34*'Attendance Sheet'!H34/'Attendance Sheet'!$H$6,0.5)</f>
        <v>0</v>
      </c>
      <c r="E34" s="48">
        <f t="shared" si="8"/>
        <v>10</v>
      </c>
      <c r="F34" s="48" t="str">
        <f ca="1">'Employees Details'!H35</f>
        <v>No</v>
      </c>
      <c r="G34">
        <f t="shared" si="2"/>
        <v>0</v>
      </c>
      <c r="H34">
        <f t="shared" ca="1" si="3"/>
        <v>0</v>
      </c>
      <c r="I34">
        <f t="shared" ca="1" si="4"/>
        <v>0</v>
      </c>
      <c r="J34">
        <f>D34+Salary!X33-Salary!Y33</f>
        <v>0</v>
      </c>
      <c r="K34">
        <f t="shared" si="5"/>
        <v>0</v>
      </c>
      <c r="L34">
        <f t="shared" si="6"/>
        <v>0</v>
      </c>
      <c r="M34">
        <f t="shared" si="0"/>
        <v>0</v>
      </c>
      <c r="N34">
        <f t="shared" si="1"/>
        <v>0</v>
      </c>
      <c r="P34" s="61">
        <f t="shared" ca="1" si="7"/>
        <v>0</v>
      </c>
    </row>
    <row r="35" spans="1:45" x14ac:dyDescent="0.25">
      <c r="A35">
        <f>'Employees Details'!A36</f>
        <v>29</v>
      </c>
      <c r="B35">
        <f>'Employees Details'!B36</f>
        <v>0</v>
      </c>
      <c r="C35">
        <f>Salary!W34</f>
        <v>0</v>
      </c>
      <c r="D35">
        <f>ROUND(C35*'Attendance Sheet'!H35/'Attendance Sheet'!$H$6,0.5)</f>
        <v>0</v>
      </c>
      <c r="E35" s="48">
        <f t="shared" si="8"/>
        <v>10</v>
      </c>
      <c r="F35" s="48" t="str">
        <f ca="1">'Employees Details'!H36</f>
        <v>No</v>
      </c>
      <c r="G35">
        <f t="shared" si="2"/>
        <v>0</v>
      </c>
      <c r="H35">
        <f t="shared" ca="1" si="3"/>
        <v>0</v>
      </c>
      <c r="I35">
        <f t="shared" ca="1" si="4"/>
        <v>0</v>
      </c>
      <c r="J35">
        <f>D35+Salary!X34-Salary!Y34</f>
        <v>0</v>
      </c>
      <c r="K35">
        <f t="shared" si="5"/>
        <v>0</v>
      </c>
      <c r="L35">
        <f t="shared" si="6"/>
        <v>0</v>
      </c>
      <c r="M35">
        <f t="shared" si="0"/>
        <v>0</v>
      </c>
      <c r="N35">
        <f t="shared" si="1"/>
        <v>0</v>
      </c>
      <c r="P35" s="61">
        <f t="shared" ca="1" si="7"/>
        <v>0</v>
      </c>
    </row>
    <row r="36" spans="1:45" x14ac:dyDescent="0.25">
      <c r="A36">
        <f>'Employees Details'!A37</f>
        <v>30</v>
      </c>
      <c r="B36">
        <f>'Employees Details'!B37</f>
        <v>0</v>
      </c>
      <c r="C36">
        <f>Salary!W35</f>
        <v>0</v>
      </c>
      <c r="D36">
        <f>ROUND(C36*'Attendance Sheet'!H36/'Attendance Sheet'!$H$6,0.5)</f>
        <v>0</v>
      </c>
      <c r="E36" s="48">
        <f t="shared" si="8"/>
        <v>10</v>
      </c>
      <c r="F36" s="48" t="str">
        <f ca="1">'Employees Details'!H37</f>
        <v>No</v>
      </c>
      <c r="G36">
        <f t="shared" si="2"/>
        <v>0</v>
      </c>
      <c r="H36">
        <f t="shared" ca="1" si="3"/>
        <v>0</v>
      </c>
      <c r="I36">
        <f t="shared" ca="1" si="4"/>
        <v>0</v>
      </c>
      <c r="J36">
        <f>D36+Salary!X35-Salary!Y35</f>
        <v>0</v>
      </c>
      <c r="K36">
        <f t="shared" si="5"/>
        <v>0</v>
      </c>
      <c r="L36">
        <f t="shared" si="6"/>
        <v>0</v>
      </c>
      <c r="M36">
        <f t="shared" si="0"/>
        <v>0</v>
      </c>
      <c r="N36">
        <f t="shared" si="1"/>
        <v>0</v>
      </c>
      <c r="P36" s="61">
        <f t="shared" ca="1" si="7"/>
        <v>0</v>
      </c>
    </row>
    <row r="37" spans="1:45" ht="15.75" thickBot="1" x14ac:dyDescent="0.3">
      <c r="A37" s="68" t="s">
        <v>44</v>
      </c>
      <c r="C37" s="55">
        <f>SUM(C7:C36)</f>
        <v>0</v>
      </c>
      <c r="D37" s="55">
        <f t="shared" ref="D37:I37" si="9">SUM(D7:D36)</f>
        <v>0</v>
      </c>
      <c r="G37" s="55">
        <f t="shared" si="9"/>
        <v>0</v>
      </c>
      <c r="H37" s="55">
        <f t="shared" ca="1" si="9"/>
        <v>0</v>
      </c>
      <c r="I37" s="55">
        <f t="shared" ca="1" si="9"/>
        <v>0</v>
      </c>
      <c r="J37" s="55">
        <f>SUM(J7:J36)</f>
        <v>0</v>
      </c>
      <c r="K37" s="55">
        <f>SUM(K7:K36)</f>
        <v>0</v>
      </c>
      <c r="L37" s="55">
        <f>SUM(L7:L36)</f>
        <v>0</v>
      </c>
      <c r="M37" s="55">
        <f>SUM(M7:M36)</f>
        <v>0</v>
      </c>
      <c r="N37" s="55">
        <f>SUM(N7:N36)</f>
        <v>0</v>
      </c>
      <c r="P37" s="62">
        <f ca="1">SUM(P7:P36)</f>
        <v>0</v>
      </c>
    </row>
    <row r="38" spans="1:45" ht="15.75" thickTop="1" x14ac:dyDescent="0.25">
      <c r="A38" s="133" t="s">
        <v>94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P38" s="61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45" ht="19.5" customHeight="1" x14ac:dyDescent="0.25">
      <c r="C39" s="66" t="s">
        <v>84</v>
      </c>
      <c r="D39" s="66" t="s">
        <v>81</v>
      </c>
      <c r="E39" s="66" t="s">
        <v>82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67" t="s">
        <v>83</v>
      </c>
      <c r="B40" s="58"/>
      <c r="C40">
        <f>D37</f>
        <v>0</v>
      </c>
      <c r="D40" s="56">
        <f ca="1">P37</f>
        <v>0</v>
      </c>
      <c r="E40" s="56">
        <f ca="1">P37</f>
        <v>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9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H40" s="56"/>
      <c r="AI40" s="56"/>
      <c r="AJ40" s="56"/>
      <c r="AK40" s="134"/>
      <c r="AL40" s="134"/>
      <c r="AM40" s="134"/>
      <c r="AN40" s="134"/>
      <c r="AO40" s="134"/>
      <c r="AP40" s="134"/>
      <c r="AQ40" s="134"/>
      <c r="AR40" s="59"/>
      <c r="AS40" s="59"/>
    </row>
    <row r="41" spans="1:45" x14ac:dyDescent="0.25">
      <c r="A41" s="6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9"/>
      <c r="AS41" s="59"/>
    </row>
    <row r="42" spans="1:45" x14ac:dyDescent="0.25">
      <c r="A42" s="23"/>
      <c r="B42" s="56"/>
      <c r="C42" s="65" t="s">
        <v>86</v>
      </c>
      <c r="D42" s="65" t="s">
        <v>87</v>
      </c>
      <c r="E42" s="65" t="s">
        <v>88</v>
      </c>
      <c r="F42" s="65" t="s">
        <v>89</v>
      </c>
      <c r="G42" s="65" t="s">
        <v>90</v>
      </c>
      <c r="H42" s="65" t="s">
        <v>44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135"/>
      <c r="AL42" s="135"/>
      <c r="AM42" s="135"/>
      <c r="AN42" s="135"/>
      <c r="AO42" s="135"/>
      <c r="AP42" s="135"/>
      <c r="AQ42" s="135"/>
      <c r="AR42" s="59"/>
      <c r="AS42" s="59"/>
    </row>
    <row r="43" spans="1:45" x14ac:dyDescent="0.25">
      <c r="A43" s="23" t="s">
        <v>71</v>
      </c>
      <c r="C43" s="63">
        <f ca="1">I37</f>
        <v>0</v>
      </c>
      <c r="D43" s="63" t="s">
        <v>91</v>
      </c>
      <c r="E43" s="63">
        <f ca="1">H37</f>
        <v>0</v>
      </c>
      <c r="F43" s="63">
        <f ca="1">ROUND(E40*0.5%,0.5)</f>
        <v>0</v>
      </c>
      <c r="G43" s="63" t="s">
        <v>91</v>
      </c>
      <c r="H43">
        <f ca="1">SUM(C43:G43)</f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23" t="s">
        <v>92</v>
      </c>
      <c r="C44" s="63">
        <f>G37</f>
        <v>0</v>
      </c>
      <c r="D44" s="64" t="s">
        <v>91</v>
      </c>
      <c r="E44" s="63" t="s">
        <v>91</v>
      </c>
      <c r="F44" s="63" t="s">
        <v>91</v>
      </c>
      <c r="G44" s="63" t="s">
        <v>91</v>
      </c>
      <c r="H44">
        <f>SUM(C44:G44)</f>
        <v>0</v>
      </c>
      <c r="O44" s="59"/>
      <c r="P44" s="59"/>
      <c r="Q44" s="59"/>
      <c r="R44" s="59"/>
      <c r="S44" s="59"/>
      <c r="T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23" t="s">
        <v>93</v>
      </c>
      <c r="C45" s="63" t="s">
        <v>91</v>
      </c>
      <c r="D45" s="63">
        <f>ROUND(C40*1.1%,0.5)</f>
        <v>0</v>
      </c>
      <c r="E45" s="63" t="s">
        <v>91</v>
      </c>
      <c r="F45" s="63" t="s">
        <v>91</v>
      </c>
      <c r="G45" s="63">
        <f>ROUND(C40*0.01%,0.5)</f>
        <v>0</v>
      </c>
      <c r="H45">
        <f>SUM(C45:G45)</f>
        <v>0</v>
      </c>
    </row>
    <row r="46" spans="1:45" x14ac:dyDescent="0.25">
      <c r="A46" s="69" t="s">
        <v>44</v>
      </c>
      <c r="C46">
        <f ca="1">SUM(C43:C45)</f>
        <v>0</v>
      </c>
      <c r="D46">
        <f t="shared" ref="D46:H46" si="10">SUM(D43:D45)</f>
        <v>0</v>
      </c>
      <c r="E46">
        <f t="shared" ca="1" si="10"/>
        <v>0</v>
      </c>
      <c r="F46">
        <f t="shared" ca="1" si="10"/>
        <v>0</v>
      </c>
      <c r="G46">
        <f t="shared" si="10"/>
        <v>0</v>
      </c>
      <c r="H46">
        <f t="shared" ca="1" si="10"/>
        <v>0</v>
      </c>
    </row>
  </sheetData>
  <mergeCells count="8">
    <mergeCell ref="AK40:AQ40"/>
    <mergeCell ref="AK42:AQ42"/>
    <mergeCell ref="A1:N1"/>
    <mergeCell ref="A2:N2"/>
    <mergeCell ref="A3:N3"/>
    <mergeCell ref="A4:N4"/>
    <mergeCell ref="H5:I5"/>
    <mergeCell ref="A38:N38"/>
  </mergeCells>
  <pageMargins left="0.25" right="0.25" top="0.75" bottom="0.75" header="0.3" footer="0.3"/>
  <pageSetup scale="90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view="pageBreakPreview" zoomScaleNormal="100" zoomScaleSheetLayoutView="100" workbookViewId="0">
      <selection activeCell="J7" sqref="J7"/>
    </sheetView>
  </sheetViews>
  <sheetFormatPr defaultRowHeight="15" x14ac:dyDescent="0.25"/>
  <cols>
    <col min="1" max="1" width="3" customWidth="1"/>
    <col min="2" max="2" width="20.140625" customWidth="1"/>
    <col min="3" max="4" width="6.7109375" customWidth="1"/>
    <col min="5" max="6" width="5.7109375" customWidth="1"/>
    <col min="7" max="14" width="6.7109375" customWidth="1"/>
  </cols>
  <sheetData>
    <row r="1" spans="1:16" ht="18.75" x14ac:dyDescent="0.25">
      <c r="A1" s="111" t="str">
        <f>'Basic Info'!A1:K1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6" x14ac:dyDescent="0.25">
      <c r="A3" s="112" t="str">
        <f>'Basic Info'!F13</f>
        <v>&lt;&lt; Communication Details &gt;&gt;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25">
      <c r="A4" s="138" t="s">
        <v>100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x14ac:dyDescent="0.25">
      <c r="A5" s="47"/>
      <c r="B5" s="47"/>
      <c r="C5" s="47"/>
      <c r="D5" s="47"/>
      <c r="E5" s="47"/>
      <c r="F5" s="47"/>
      <c r="G5" s="47"/>
      <c r="H5" s="136" t="s">
        <v>71</v>
      </c>
      <c r="I5" s="137"/>
      <c r="J5" s="73"/>
      <c r="K5" s="49"/>
      <c r="L5" s="47"/>
      <c r="M5" s="47"/>
      <c r="N5" s="47"/>
    </row>
    <row r="6" spans="1:16" ht="77.25" customHeight="1" x14ac:dyDescent="0.25">
      <c r="A6" s="37" t="s">
        <v>77</v>
      </c>
      <c r="B6" s="53" t="s">
        <v>21</v>
      </c>
      <c r="C6" s="37" t="s">
        <v>66</v>
      </c>
      <c r="D6" s="37" t="s">
        <v>65</v>
      </c>
      <c r="E6" s="54" t="s">
        <v>68</v>
      </c>
      <c r="F6" s="54" t="s">
        <v>75</v>
      </c>
      <c r="G6" s="54" t="s">
        <v>67</v>
      </c>
      <c r="H6" s="54" t="s">
        <v>69</v>
      </c>
      <c r="I6" s="54" t="s">
        <v>70</v>
      </c>
      <c r="J6" s="54" t="s">
        <v>106</v>
      </c>
      <c r="K6" s="54" t="s">
        <v>74</v>
      </c>
      <c r="L6" s="54" t="s">
        <v>76</v>
      </c>
      <c r="M6" s="54" t="s">
        <v>78</v>
      </c>
      <c r="N6" s="54" t="s">
        <v>79</v>
      </c>
      <c r="P6" s="60" t="s">
        <v>85</v>
      </c>
    </row>
    <row r="7" spans="1:16" x14ac:dyDescent="0.25">
      <c r="A7">
        <f>'Employees Details'!A8</f>
        <v>1</v>
      </c>
      <c r="B7">
        <f>'Employees Details'!B8</f>
        <v>0</v>
      </c>
      <c r="C7">
        <f>Salary!AA6</f>
        <v>0</v>
      </c>
      <c r="D7">
        <f>ROUND(C7*'Attendance Sheet'!I7/'Attendance Sheet'!$I$6,0.5)</f>
        <v>0</v>
      </c>
      <c r="E7" s="48">
        <f>'Basic Info'!F21</f>
        <v>10</v>
      </c>
      <c r="F7" s="48" t="str">
        <f ca="1">'Employees Details'!H8</f>
        <v>No</v>
      </c>
      <c r="G7">
        <f>ROUND(D7*E7/100,0.5)</f>
        <v>0</v>
      </c>
      <c r="H7">
        <f ca="1">IF(F7="Yes",ROUND(D7*25/300,0.5),0)</f>
        <v>0</v>
      </c>
      <c r="I7">
        <f ca="1">G7-H7</f>
        <v>0</v>
      </c>
      <c r="J7">
        <f>D7+Salary!AB6-Salary!AC6</f>
        <v>0</v>
      </c>
      <c r="K7">
        <f>ROUNDUP(J7*1.75%,0.99)</f>
        <v>0</v>
      </c>
      <c r="L7">
        <f>ROUND(J7*4.75%,0.5)</f>
        <v>0</v>
      </c>
      <c r="M7">
        <f>G7+K7</f>
        <v>0</v>
      </c>
      <c r="N7">
        <f>D7-M7</f>
        <v>0</v>
      </c>
      <c r="P7" s="61">
        <f ca="1">IF(F7="Yes",D7,0)</f>
        <v>0</v>
      </c>
    </row>
    <row r="8" spans="1:16" x14ac:dyDescent="0.25">
      <c r="A8">
        <f>'Employees Details'!A9</f>
        <v>2</v>
      </c>
      <c r="B8">
        <f>'Employees Details'!B9</f>
        <v>0</v>
      </c>
      <c r="C8">
        <f>Salary!AA7</f>
        <v>0</v>
      </c>
      <c r="D8">
        <f>ROUND(C8*'Attendance Sheet'!I8/'Attendance Sheet'!$I$6,0.5)</f>
        <v>0</v>
      </c>
      <c r="E8" s="48">
        <f>E7</f>
        <v>10</v>
      </c>
      <c r="F8" s="48" t="str">
        <f ca="1">'Employees Details'!H9</f>
        <v>No</v>
      </c>
      <c r="G8">
        <f t="shared" ref="G8:G36" si="0">ROUND(D8*E8/100,0.5)</f>
        <v>0</v>
      </c>
      <c r="H8">
        <f t="shared" ref="H8:H36" ca="1" si="1">IF(F8="Yes",ROUND(D8*25/300,0.5),0)</f>
        <v>0</v>
      </c>
      <c r="I8">
        <f t="shared" ref="I8:I36" ca="1" si="2">G8-H8</f>
        <v>0</v>
      </c>
      <c r="J8">
        <f>D8+Salary!AB7-Salary!AC7</f>
        <v>0</v>
      </c>
      <c r="K8">
        <f t="shared" ref="K8:K36" si="3">ROUNDUP(J8*1.75%,0.99)</f>
        <v>0</v>
      </c>
      <c r="L8">
        <f t="shared" ref="L8:L36" si="4">ROUND(J8*4.75%,0.5)</f>
        <v>0</v>
      </c>
      <c r="M8">
        <f t="shared" ref="M8:M36" si="5">G8+K8</f>
        <v>0</v>
      </c>
      <c r="N8">
        <f t="shared" ref="N8:N36" si="6">D8-M8</f>
        <v>0</v>
      </c>
      <c r="P8" s="61">
        <f t="shared" ref="P8:P36" ca="1" si="7">IF(F8="Yes",D8,0)</f>
        <v>0</v>
      </c>
    </row>
    <row r="9" spans="1:16" x14ac:dyDescent="0.25">
      <c r="A9">
        <f>'Employees Details'!A10</f>
        <v>3</v>
      </c>
      <c r="B9">
        <f>'Employees Details'!B10</f>
        <v>0</v>
      </c>
      <c r="C9">
        <f>Salary!AA8</f>
        <v>0</v>
      </c>
      <c r="D9">
        <f>ROUND(C9*'Attendance Sheet'!I9/'Attendance Sheet'!$I$6,0.5)</f>
        <v>0</v>
      </c>
      <c r="E9" s="48">
        <f t="shared" ref="E9:E36" si="8">E8</f>
        <v>10</v>
      </c>
      <c r="F9" s="48" t="str">
        <f ca="1">'Employees Details'!H10</f>
        <v>No</v>
      </c>
      <c r="G9">
        <f t="shared" si="0"/>
        <v>0</v>
      </c>
      <c r="H9">
        <f t="shared" ca="1" si="1"/>
        <v>0</v>
      </c>
      <c r="I9">
        <f t="shared" ca="1" si="2"/>
        <v>0</v>
      </c>
      <c r="J9">
        <f>D9+Salary!AB8-Salary!AC8</f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P9" s="61">
        <f t="shared" ca="1" si="7"/>
        <v>0</v>
      </c>
    </row>
    <row r="10" spans="1:16" x14ac:dyDescent="0.25">
      <c r="A10">
        <f>'Employees Details'!A11</f>
        <v>4</v>
      </c>
      <c r="B10">
        <f>'Employees Details'!B11</f>
        <v>0</v>
      </c>
      <c r="C10">
        <f>Salary!AA9</f>
        <v>0</v>
      </c>
      <c r="D10">
        <f>ROUND(C10*'Attendance Sheet'!I10/'Attendance Sheet'!$I$6,0.5)</f>
        <v>0</v>
      </c>
      <c r="E10" s="48">
        <f t="shared" si="8"/>
        <v>10</v>
      </c>
      <c r="F10" s="48" t="str">
        <f ca="1">'Employees Details'!H11</f>
        <v>No</v>
      </c>
      <c r="G10">
        <f t="shared" si="0"/>
        <v>0</v>
      </c>
      <c r="H10">
        <f t="shared" ca="1" si="1"/>
        <v>0</v>
      </c>
      <c r="I10">
        <f t="shared" ca="1" si="2"/>
        <v>0</v>
      </c>
      <c r="J10">
        <f>D10+Salary!AB9-Salary!AC9</f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P10" s="61">
        <f t="shared" ca="1" si="7"/>
        <v>0</v>
      </c>
    </row>
    <row r="11" spans="1:16" x14ac:dyDescent="0.25">
      <c r="A11">
        <f>'Employees Details'!A12</f>
        <v>5</v>
      </c>
      <c r="B11">
        <f>'Employees Details'!B12</f>
        <v>0</v>
      </c>
      <c r="C11">
        <f>Salary!AA10</f>
        <v>0</v>
      </c>
      <c r="D11">
        <f>ROUND(C11*'Attendance Sheet'!I11/'Attendance Sheet'!$I$6,0.5)</f>
        <v>0</v>
      </c>
      <c r="E11" s="48">
        <f t="shared" si="8"/>
        <v>10</v>
      </c>
      <c r="F11" s="48" t="str">
        <f ca="1">'Employees Details'!H12</f>
        <v>No</v>
      </c>
      <c r="G11">
        <f t="shared" si="0"/>
        <v>0</v>
      </c>
      <c r="H11">
        <f t="shared" ca="1" si="1"/>
        <v>0</v>
      </c>
      <c r="I11">
        <f t="shared" ca="1" si="2"/>
        <v>0</v>
      </c>
      <c r="J11">
        <f>D11+Salary!AB10-Salary!AC10</f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P11" s="61">
        <f t="shared" ca="1" si="7"/>
        <v>0</v>
      </c>
    </row>
    <row r="12" spans="1:16" x14ac:dyDescent="0.25">
      <c r="A12">
        <f>'Employees Details'!A13</f>
        <v>6</v>
      </c>
      <c r="B12">
        <f>'Employees Details'!B13</f>
        <v>0</v>
      </c>
      <c r="C12">
        <f>Salary!AA11</f>
        <v>0</v>
      </c>
      <c r="D12">
        <f>ROUND(C12*'Attendance Sheet'!I12/'Attendance Sheet'!$I$6,0.5)</f>
        <v>0</v>
      </c>
      <c r="E12" s="48">
        <f t="shared" si="8"/>
        <v>10</v>
      </c>
      <c r="F12" s="48" t="str">
        <f ca="1">'Employees Details'!H13</f>
        <v>No</v>
      </c>
      <c r="G12">
        <f t="shared" si="0"/>
        <v>0</v>
      </c>
      <c r="H12">
        <f t="shared" ca="1" si="1"/>
        <v>0</v>
      </c>
      <c r="I12">
        <f t="shared" ca="1" si="2"/>
        <v>0</v>
      </c>
      <c r="J12">
        <f>D12+Salary!AB11-Salary!AC11</f>
        <v>0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P12" s="61">
        <f t="shared" ca="1" si="7"/>
        <v>0</v>
      </c>
    </row>
    <row r="13" spans="1:16" x14ac:dyDescent="0.25">
      <c r="A13">
        <f>'Employees Details'!A14</f>
        <v>7</v>
      </c>
      <c r="B13">
        <f>'Employees Details'!B14</f>
        <v>0</v>
      </c>
      <c r="C13">
        <f>Salary!AA12</f>
        <v>0</v>
      </c>
      <c r="D13">
        <f>ROUND(C13*'Attendance Sheet'!I13/'Attendance Sheet'!$I$6,0.5)</f>
        <v>0</v>
      </c>
      <c r="E13" s="48">
        <f t="shared" si="8"/>
        <v>10</v>
      </c>
      <c r="F13" s="48" t="str">
        <f ca="1">'Employees Details'!H14</f>
        <v>No</v>
      </c>
      <c r="G13">
        <f t="shared" si="0"/>
        <v>0</v>
      </c>
      <c r="H13">
        <f t="shared" ca="1" si="1"/>
        <v>0</v>
      </c>
      <c r="I13">
        <f t="shared" ca="1" si="2"/>
        <v>0</v>
      </c>
      <c r="J13">
        <f>D13+Salary!AB12-Salary!AC12</f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P13" s="61">
        <f t="shared" ca="1" si="7"/>
        <v>0</v>
      </c>
    </row>
    <row r="14" spans="1:16" x14ac:dyDescent="0.25">
      <c r="A14">
        <f>'Employees Details'!A15</f>
        <v>8</v>
      </c>
      <c r="B14">
        <f>'Employees Details'!B15</f>
        <v>0</v>
      </c>
      <c r="C14">
        <f>Salary!AA13</f>
        <v>0</v>
      </c>
      <c r="D14">
        <f>ROUND(C14*'Attendance Sheet'!I14/'Attendance Sheet'!$I$6,0.5)</f>
        <v>0</v>
      </c>
      <c r="E14" s="48">
        <f t="shared" si="8"/>
        <v>10</v>
      </c>
      <c r="F14" s="48" t="str">
        <f ca="1">'Employees Details'!H15</f>
        <v>No</v>
      </c>
      <c r="G14">
        <f t="shared" si="0"/>
        <v>0</v>
      </c>
      <c r="H14">
        <f t="shared" ca="1" si="1"/>
        <v>0</v>
      </c>
      <c r="I14">
        <f t="shared" ca="1" si="2"/>
        <v>0</v>
      </c>
      <c r="J14">
        <f>D14+Salary!AB13-Salary!AC13</f>
        <v>0</v>
      </c>
      <c r="K14">
        <f t="shared" si="3"/>
        <v>0</v>
      </c>
      <c r="L14">
        <f t="shared" si="4"/>
        <v>0</v>
      </c>
      <c r="M14">
        <f t="shared" si="5"/>
        <v>0</v>
      </c>
      <c r="N14">
        <f t="shared" si="6"/>
        <v>0</v>
      </c>
      <c r="P14" s="61">
        <f t="shared" ca="1" si="7"/>
        <v>0</v>
      </c>
    </row>
    <row r="15" spans="1:16" x14ac:dyDescent="0.25">
      <c r="A15">
        <f>'Employees Details'!A16</f>
        <v>9</v>
      </c>
      <c r="B15">
        <f>'Employees Details'!B16</f>
        <v>0</v>
      </c>
      <c r="C15">
        <f>Salary!AA14</f>
        <v>0</v>
      </c>
      <c r="D15">
        <f>ROUND(C15*'Attendance Sheet'!I15/'Attendance Sheet'!$I$6,0.5)</f>
        <v>0</v>
      </c>
      <c r="E15" s="48">
        <f t="shared" si="8"/>
        <v>10</v>
      </c>
      <c r="F15" s="48" t="str">
        <f ca="1">'Employees Details'!H16</f>
        <v>No</v>
      </c>
      <c r="G15">
        <f t="shared" si="0"/>
        <v>0</v>
      </c>
      <c r="H15">
        <f t="shared" ca="1" si="1"/>
        <v>0</v>
      </c>
      <c r="I15">
        <f t="shared" ca="1" si="2"/>
        <v>0</v>
      </c>
      <c r="J15">
        <f>D15+Salary!AB14-Salary!AC14</f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P15" s="61">
        <f t="shared" ca="1" si="7"/>
        <v>0</v>
      </c>
    </row>
    <row r="16" spans="1:16" x14ac:dyDescent="0.25">
      <c r="A16">
        <f>'Employees Details'!A17</f>
        <v>10</v>
      </c>
      <c r="B16">
        <f>'Employees Details'!B17</f>
        <v>0</v>
      </c>
      <c r="C16">
        <f>Salary!AA15</f>
        <v>0</v>
      </c>
      <c r="D16">
        <f>ROUND(C16*'Attendance Sheet'!I16/'Attendance Sheet'!$I$6,0.5)</f>
        <v>0</v>
      </c>
      <c r="E16" s="48">
        <f t="shared" si="8"/>
        <v>10</v>
      </c>
      <c r="F16" s="48" t="str">
        <f ca="1">'Employees Details'!H17</f>
        <v>No</v>
      </c>
      <c r="G16">
        <f t="shared" si="0"/>
        <v>0</v>
      </c>
      <c r="H16">
        <f t="shared" ca="1" si="1"/>
        <v>0</v>
      </c>
      <c r="I16">
        <f t="shared" ca="1" si="2"/>
        <v>0</v>
      </c>
      <c r="J16">
        <f>D16+Salary!AB15-Salary!AC15</f>
        <v>0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P16" s="61">
        <f t="shared" ca="1" si="7"/>
        <v>0</v>
      </c>
    </row>
    <row r="17" spans="1:16" x14ac:dyDescent="0.25">
      <c r="A17">
        <f>'Employees Details'!A18</f>
        <v>11</v>
      </c>
      <c r="B17">
        <f>'Employees Details'!B18</f>
        <v>0</v>
      </c>
      <c r="C17">
        <f>Salary!AA16</f>
        <v>0</v>
      </c>
      <c r="D17">
        <f>ROUND(C17*'Attendance Sheet'!I17/'Attendance Sheet'!$I$6,0.5)</f>
        <v>0</v>
      </c>
      <c r="E17" s="48">
        <f t="shared" si="8"/>
        <v>10</v>
      </c>
      <c r="F17" s="48" t="str">
        <f ca="1">'Employees Details'!H18</f>
        <v>No</v>
      </c>
      <c r="G17">
        <f t="shared" si="0"/>
        <v>0</v>
      </c>
      <c r="H17">
        <f t="shared" ca="1" si="1"/>
        <v>0</v>
      </c>
      <c r="I17">
        <f t="shared" ca="1" si="2"/>
        <v>0</v>
      </c>
      <c r="J17">
        <f>D17+Salary!AB16-Salary!AC16</f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P17" s="61">
        <f t="shared" ca="1" si="7"/>
        <v>0</v>
      </c>
    </row>
    <row r="18" spans="1:16" x14ac:dyDescent="0.25">
      <c r="A18">
        <f>'Employees Details'!A19</f>
        <v>12</v>
      </c>
      <c r="B18">
        <f>'Employees Details'!B19</f>
        <v>0</v>
      </c>
      <c r="C18">
        <f>Salary!AA17</f>
        <v>0</v>
      </c>
      <c r="D18">
        <f>ROUND(C18*'Attendance Sheet'!I18/'Attendance Sheet'!$I$6,0.5)</f>
        <v>0</v>
      </c>
      <c r="E18" s="48">
        <f t="shared" si="8"/>
        <v>10</v>
      </c>
      <c r="F18" s="48" t="str">
        <f ca="1">'Employees Details'!H19</f>
        <v>No</v>
      </c>
      <c r="G18">
        <f t="shared" si="0"/>
        <v>0</v>
      </c>
      <c r="H18">
        <f t="shared" ca="1" si="1"/>
        <v>0</v>
      </c>
      <c r="I18">
        <f t="shared" ca="1" si="2"/>
        <v>0</v>
      </c>
      <c r="J18">
        <f>D18+Salary!AB17-Salary!AC17</f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P18" s="61">
        <f t="shared" ca="1" si="7"/>
        <v>0</v>
      </c>
    </row>
    <row r="19" spans="1:16" x14ac:dyDescent="0.25">
      <c r="A19">
        <f>'Employees Details'!A20</f>
        <v>13</v>
      </c>
      <c r="B19">
        <f>'Employees Details'!B20</f>
        <v>0</v>
      </c>
      <c r="C19">
        <f>Salary!AA18</f>
        <v>0</v>
      </c>
      <c r="D19">
        <f>ROUND(C19*'Attendance Sheet'!I19/'Attendance Sheet'!$I$6,0.5)</f>
        <v>0</v>
      </c>
      <c r="E19" s="48">
        <f t="shared" si="8"/>
        <v>10</v>
      </c>
      <c r="F19" s="48" t="str">
        <f ca="1">'Employees Details'!H20</f>
        <v>No</v>
      </c>
      <c r="G19">
        <f t="shared" si="0"/>
        <v>0</v>
      </c>
      <c r="H19">
        <f t="shared" ca="1" si="1"/>
        <v>0</v>
      </c>
      <c r="I19">
        <f t="shared" ca="1" si="2"/>
        <v>0</v>
      </c>
      <c r="J19">
        <f>D19+Salary!AB18-Salary!AC18</f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P19" s="61">
        <f t="shared" ca="1" si="7"/>
        <v>0</v>
      </c>
    </row>
    <row r="20" spans="1:16" x14ac:dyDescent="0.25">
      <c r="A20">
        <f>'Employees Details'!A21</f>
        <v>14</v>
      </c>
      <c r="B20">
        <f>'Employees Details'!B21</f>
        <v>0</v>
      </c>
      <c r="C20">
        <f>Salary!AA19</f>
        <v>0</v>
      </c>
      <c r="D20">
        <f>ROUND(C20*'Attendance Sheet'!I20/'Attendance Sheet'!$I$6,0.5)</f>
        <v>0</v>
      </c>
      <c r="E20" s="48">
        <f t="shared" si="8"/>
        <v>10</v>
      </c>
      <c r="F20" s="48" t="str">
        <f ca="1">'Employees Details'!H21</f>
        <v>No</v>
      </c>
      <c r="G20">
        <f t="shared" si="0"/>
        <v>0</v>
      </c>
      <c r="H20">
        <f t="shared" ca="1" si="1"/>
        <v>0</v>
      </c>
      <c r="I20">
        <f t="shared" ca="1" si="2"/>
        <v>0</v>
      </c>
      <c r="J20">
        <f>D20+Salary!AB19-Salary!AC19</f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P20" s="61">
        <f t="shared" ca="1" si="7"/>
        <v>0</v>
      </c>
    </row>
    <row r="21" spans="1:16" x14ac:dyDescent="0.25">
      <c r="A21">
        <f>'Employees Details'!A22</f>
        <v>15</v>
      </c>
      <c r="B21">
        <f>'Employees Details'!B22</f>
        <v>0</v>
      </c>
      <c r="C21">
        <f>Salary!AA20</f>
        <v>0</v>
      </c>
      <c r="D21">
        <f>ROUND(C21*'Attendance Sheet'!I21/'Attendance Sheet'!$I$6,0.5)</f>
        <v>0</v>
      </c>
      <c r="E21" s="48">
        <f t="shared" si="8"/>
        <v>10</v>
      </c>
      <c r="F21" s="48" t="str">
        <f ca="1">'Employees Details'!H22</f>
        <v>No</v>
      </c>
      <c r="G21">
        <f t="shared" si="0"/>
        <v>0</v>
      </c>
      <c r="H21">
        <f t="shared" ca="1" si="1"/>
        <v>0</v>
      </c>
      <c r="I21">
        <f t="shared" ca="1" si="2"/>
        <v>0</v>
      </c>
      <c r="J21">
        <f>D21+Salary!AB20-Salary!AC20</f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P21" s="61">
        <f t="shared" ca="1" si="7"/>
        <v>0</v>
      </c>
    </row>
    <row r="22" spans="1:16" x14ac:dyDescent="0.25">
      <c r="A22">
        <f>'Employees Details'!A23</f>
        <v>16</v>
      </c>
      <c r="B22">
        <f>'Employees Details'!B23</f>
        <v>0</v>
      </c>
      <c r="C22">
        <f>Salary!AA21</f>
        <v>0</v>
      </c>
      <c r="D22">
        <f>ROUND(C22*'Attendance Sheet'!I22/'Attendance Sheet'!$I$6,0.5)</f>
        <v>0</v>
      </c>
      <c r="E22" s="48">
        <f t="shared" si="8"/>
        <v>10</v>
      </c>
      <c r="F22" s="48" t="str">
        <f ca="1">'Employees Details'!H23</f>
        <v>No</v>
      </c>
      <c r="G22">
        <f t="shared" si="0"/>
        <v>0</v>
      </c>
      <c r="H22">
        <f t="shared" ca="1" si="1"/>
        <v>0</v>
      </c>
      <c r="I22">
        <f t="shared" ca="1" si="2"/>
        <v>0</v>
      </c>
      <c r="J22">
        <f>D22+Salary!AB21-Salary!AC21</f>
        <v>0</v>
      </c>
      <c r="K22">
        <f t="shared" si="3"/>
        <v>0</v>
      </c>
      <c r="L22">
        <f t="shared" si="4"/>
        <v>0</v>
      </c>
      <c r="M22">
        <f t="shared" si="5"/>
        <v>0</v>
      </c>
      <c r="N22">
        <f t="shared" si="6"/>
        <v>0</v>
      </c>
      <c r="P22" s="61">
        <f t="shared" ca="1" si="7"/>
        <v>0</v>
      </c>
    </row>
    <row r="23" spans="1:16" x14ac:dyDescent="0.25">
      <c r="A23">
        <f>'Employees Details'!A24</f>
        <v>17</v>
      </c>
      <c r="B23">
        <f>'Employees Details'!B24</f>
        <v>0</v>
      </c>
      <c r="C23">
        <f>Salary!AA22</f>
        <v>0</v>
      </c>
      <c r="D23">
        <f>ROUND(C23*'Attendance Sheet'!I23/'Attendance Sheet'!$I$6,0.5)</f>
        <v>0</v>
      </c>
      <c r="E23" s="48">
        <f t="shared" si="8"/>
        <v>10</v>
      </c>
      <c r="F23" s="48" t="str">
        <f ca="1">'Employees Details'!H24</f>
        <v>No</v>
      </c>
      <c r="G23">
        <f t="shared" si="0"/>
        <v>0</v>
      </c>
      <c r="H23">
        <f t="shared" ca="1" si="1"/>
        <v>0</v>
      </c>
      <c r="I23">
        <f t="shared" ca="1" si="2"/>
        <v>0</v>
      </c>
      <c r="J23">
        <f>D23+Salary!AB22-Salary!AC22</f>
        <v>0</v>
      </c>
      <c r="K23">
        <f t="shared" si="3"/>
        <v>0</v>
      </c>
      <c r="L23">
        <f t="shared" si="4"/>
        <v>0</v>
      </c>
      <c r="M23">
        <f t="shared" si="5"/>
        <v>0</v>
      </c>
      <c r="N23">
        <f t="shared" si="6"/>
        <v>0</v>
      </c>
      <c r="P23" s="61">
        <f t="shared" ca="1" si="7"/>
        <v>0</v>
      </c>
    </row>
    <row r="24" spans="1:16" x14ac:dyDescent="0.25">
      <c r="A24">
        <f>'Employees Details'!A25</f>
        <v>18</v>
      </c>
      <c r="B24">
        <f>'Employees Details'!B25</f>
        <v>0</v>
      </c>
      <c r="C24">
        <f>Salary!AA23</f>
        <v>0</v>
      </c>
      <c r="D24">
        <f>ROUND(C24*'Attendance Sheet'!I24/'Attendance Sheet'!$I$6,0.5)</f>
        <v>0</v>
      </c>
      <c r="E24" s="48">
        <f t="shared" si="8"/>
        <v>10</v>
      </c>
      <c r="F24" s="48" t="str">
        <f ca="1">'Employees Details'!H25</f>
        <v>No</v>
      </c>
      <c r="G24">
        <f t="shared" si="0"/>
        <v>0</v>
      </c>
      <c r="H24">
        <f t="shared" ca="1" si="1"/>
        <v>0</v>
      </c>
      <c r="I24">
        <f t="shared" ca="1" si="2"/>
        <v>0</v>
      </c>
      <c r="J24">
        <f>D24+Salary!AB23-Salary!AC23</f>
        <v>0</v>
      </c>
      <c r="K24">
        <f t="shared" si="3"/>
        <v>0</v>
      </c>
      <c r="L24">
        <f t="shared" si="4"/>
        <v>0</v>
      </c>
      <c r="M24">
        <f t="shared" si="5"/>
        <v>0</v>
      </c>
      <c r="N24">
        <f t="shared" si="6"/>
        <v>0</v>
      </c>
      <c r="P24" s="61">
        <f t="shared" ca="1" si="7"/>
        <v>0</v>
      </c>
    </row>
    <row r="25" spans="1:16" x14ac:dyDescent="0.25">
      <c r="A25">
        <f>'Employees Details'!A26</f>
        <v>19</v>
      </c>
      <c r="B25">
        <f>'Employees Details'!B26</f>
        <v>0</v>
      </c>
      <c r="C25">
        <f>Salary!AA24</f>
        <v>0</v>
      </c>
      <c r="D25">
        <f>ROUND(C25*'Attendance Sheet'!I25/'Attendance Sheet'!$I$6,0.5)</f>
        <v>0</v>
      </c>
      <c r="E25" s="48">
        <f t="shared" si="8"/>
        <v>10</v>
      </c>
      <c r="F25" s="48" t="str">
        <f ca="1">'Employees Details'!H26</f>
        <v>No</v>
      </c>
      <c r="G25">
        <f t="shared" si="0"/>
        <v>0</v>
      </c>
      <c r="H25">
        <f t="shared" ca="1" si="1"/>
        <v>0</v>
      </c>
      <c r="I25">
        <f t="shared" ca="1" si="2"/>
        <v>0</v>
      </c>
      <c r="J25">
        <f>D25+Salary!AB24-Salary!AC24</f>
        <v>0</v>
      </c>
      <c r="K25">
        <f t="shared" si="3"/>
        <v>0</v>
      </c>
      <c r="L25">
        <f t="shared" si="4"/>
        <v>0</v>
      </c>
      <c r="M25">
        <f t="shared" si="5"/>
        <v>0</v>
      </c>
      <c r="N25">
        <f t="shared" si="6"/>
        <v>0</v>
      </c>
      <c r="P25" s="61">
        <f t="shared" ca="1" si="7"/>
        <v>0</v>
      </c>
    </row>
    <row r="26" spans="1:16" x14ac:dyDescent="0.25">
      <c r="A26">
        <f>'Employees Details'!A27</f>
        <v>20</v>
      </c>
      <c r="B26">
        <f>'Employees Details'!B27</f>
        <v>0</v>
      </c>
      <c r="C26">
        <f>Salary!AA25</f>
        <v>0</v>
      </c>
      <c r="D26">
        <f>ROUND(C26*'Attendance Sheet'!I26/'Attendance Sheet'!$I$6,0.5)</f>
        <v>0</v>
      </c>
      <c r="E26" s="48">
        <f t="shared" si="8"/>
        <v>10</v>
      </c>
      <c r="F26" s="48" t="str">
        <f ca="1">'Employees Details'!H27</f>
        <v>No</v>
      </c>
      <c r="G26">
        <f t="shared" si="0"/>
        <v>0</v>
      </c>
      <c r="H26">
        <f t="shared" ca="1" si="1"/>
        <v>0</v>
      </c>
      <c r="I26">
        <f t="shared" ca="1" si="2"/>
        <v>0</v>
      </c>
      <c r="J26">
        <f>D26+Salary!AB25-Salary!AC25</f>
        <v>0</v>
      </c>
      <c r="K26">
        <f t="shared" si="3"/>
        <v>0</v>
      </c>
      <c r="L26">
        <f t="shared" si="4"/>
        <v>0</v>
      </c>
      <c r="M26">
        <f t="shared" si="5"/>
        <v>0</v>
      </c>
      <c r="N26">
        <f t="shared" si="6"/>
        <v>0</v>
      </c>
      <c r="P26" s="61">
        <f t="shared" ca="1" si="7"/>
        <v>0</v>
      </c>
    </row>
    <row r="27" spans="1:16" x14ac:dyDescent="0.25">
      <c r="A27">
        <f>'Employees Details'!A28</f>
        <v>21</v>
      </c>
      <c r="B27">
        <f>'Employees Details'!B28</f>
        <v>0</v>
      </c>
      <c r="C27">
        <f>Salary!AA26</f>
        <v>0</v>
      </c>
      <c r="D27">
        <f>ROUND(C27*'Attendance Sheet'!I27/'Attendance Sheet'!$I$6,0.5)</f>
        <v>0</v>
      </c>
      <c r="E27" s="48">
        <f t="shared" si="8"/>
        <v>10</v>
      </c>
      <c r="F27" s="48" t="str">
        <f ca="1">'Employees Details'!H28</f>
        <v>No</v>
      </c>
      <c r="G27">
        <f t="shared" si="0"/>
        <v>0</v>
      </c>
      <c r="H27">
        <f t="shared" ca="1" si="1"/>
        <v>0</v>
      </c>
      <c r="I27">
        <f t="shared" ca="1" si="2"/>
        <v>0</v>
      </c>
      <c r="J27">
        <f>D27+Salary!AB26-Salary!AC26</f>
        <v>0</v>
      </c>
      <c r="K27">
        <f t="shared" si="3"/>
        <v>0</v>
      </c>
      <c r="L27">
        <f t="shared" si="4"/>
        <v>0</v>
      </c>
      <c r="M27">
        <f t="shared" si="5"/>
        <v>0</v>
      </c>
      <c r="N27">
        <f t="shared" si="6"/>
        <v>0</v>
      </c>
      <c r="P27" s="61">
        <f t="shared" ca="1" si="7"/>
        <v>0</v>
      </c>
    </row>
    <row r="28" spans="1:16" x14ac:dyDescent="0.25">
      <c r="A28">
        <f>'Employees Details'!A29</f>
        <v>22</v>
      </c>
      <c r="B28">
        <f>'Employees Details'!B29</f>
        <v>0</v>
      </c>
      <c r="C28">
        <f>Salary!AA27</f>
        <v>0</v>
      </c>
      <c r="D28">
        <f>ROUND(C28*'Attendance Sheet'!I28/'Attendance Sheet'!$I$6,0.5)</f>
        <v>0</v>
      </c>
      <c r="E28" s="48">
        <f t="shared" si="8"/>
        <v>10</v>
      </c>
      <c r="F28" s="48" t="str">
        <f ca="1">'Employees Details'!H29</f>
        <v>No</v>
      </c>
      <c r="G28">
        <f t="shared" si="0"/>
        <v>0</v>
      </c>
      <c r="H28">
        <f t="shared" ca="1" si="1"/>
        <v>0</v>
      </c>
      <c r="I28">
        <f t="shared" ca="1" si="2"/>
        <v>0</v>
      </c>
      <c r="J28">
        <f>D28+Salary!AB27-Salary!AC27</f>
        <v>0</v>
      </c>
      <c r="K28">
        <f t="shared" si="3"/>
        <v>0</v>
      </c>
      <c r="L28">
        <f t="shared" si="4"/>
        <v>0</v>
      </c>
      <c r="M28">
        <f t="shared" si="5"/>
        <v>0</v>
      </c>
      <c r="N28">
        <f t="shared" si="6"/>
        <v>0</v>
      </c>
      <c r="P28" s="61">
        <f t="shared" ca="1" si="7"/>
        <v>0</v>
      </c>
    </row>
    <row r="29" spans="1:16" x14ac:dyDescent="0.25">
      <c r="A29">
        <f>'Employees Details'!A30</f>
        <v>23</v>
      </c>
      <c r="B29">
        <f>'Employees Details'!B30</f>
        <v>0</v>
      </c>
      <c r="C29">
        <f>Salary!AA28</f>
        <v>0</v>
      </c>
      <c r="D29">
        <f>ROUND(C29*'Attendance Sheet'!I29/'Attendance Sheet'!$I$6,0.5)</f>
        <v>0</v>
      </c>
      <c r="E29" s="48">
        <f t="shared" si="8"/>
        <v>10</v>
      </c>
      <c r="F29" s="48" t="str">
        <f ca="1">'Employees Details'!H30</f>
        <v>No</v>
      </c>
      <c r="G29">
        <f t="shared" si="0"/>
        <v>0</v>
      </c>
      <c r="H29">
        <f t="shared" ca="1" si="1"/>
        <v>0</v>
      </c>
      <c r="I29">
        <f t="shared" ca="1" si="2"/>
        <v>0</v>
      </c>
      <c r="J29">
        <f>D29+Salary!AB28-Salary!AC28</f>
        <v>0</v>
      </c>
      <c r="K29">
        <f t="shared" si="3"/>
        <v>0</v>
      </c>
      <c r="L29">
        <f t="shared" si="4"/>
        <v>0</v>
      </c>
      <c r="M29">
        <f t="shared" si="5"/>
        <v>0</v>
      </c>
      <c r="N29">
        <f t="shared" si="6"/>
        <v>0</v>
      </c>
      <c r="P29" s="61">
        <f t="shared" ca="1" si="7"/>
        <v>0</v>
      </c>
    </row>
    <row r="30" spans="1:16" x14ac:dyDescent="0.25">
      <c r="A30">
        <f>'Employees Details'!A31</f>
        <v>24</v>
      </c>
      <c r="B30">
        <f>'Employees Details'!B31</f>
        <v>0</v>
      </c>
      <c r="C30">
        <f>Salary!AA29</f>
        <v>0</v>
      </c>
      <c r="D30">
        <f>ROUND(C30*'Attendance Sheet'!I30/'Attendance Sheet'!$I$6,0.5)</f>
        <v>0</v>
      </c>
      <c r="E30" s="48">
        <f t="shared" si="8"/>
        <v>10</v>
      </c>
      <c r="F30" s="48" t="str">
        <f ca="1">'Employees Details'!H31</f>
        <v>No</v>
      </c>
      <c r="G30">
        <f t="shared" si="0"/>
        <v>0</v>
      </c>
      <c r="H30">
        <f t="shared" ca="1" si="1"/>
        <v>0</v>
      </c>
      <c r="I30">
        <f t="shared" ca="1" si="2"/>
        <v>0</v>
      </c>
      <c r="J30">
        <f>D30+Salary!AB29-Salary!AC29</f>
        <v>0</v>
      </c>
      <c r="K30">
        <f t="shared" si="3"/>
        <v>0</v>
      </c>
      <c r="L30">
        <f t="shared" si="4"/>
        <v>0</v>
      </c>
      <c r="M30">
        <f t="shared" si="5"/>
        <v>0</v>
      </c>
      <c r="N30">
        <f t="shared" si="6"/>
        <v>0</v>
      </c>
      <c r="P30" s="61">
        <f t="shared" ca="1" si="7"/>
        <v>0</v>
      </c>
    </row>
    <row r="31" spans="1:16" x14ac:dyDescent="0.25">
      <c r="A31">
        <f>'Employees Details'!A32</f>
        <v>25</v>
      </c>
      <c r="B31">
        <f>'Employees Details'!B32</f>
        <v>0</v>
      </c>
      <c r="C31">
        <f>Salary!AA30</f>
        <v>0</v>
      </c>
      <c r="D31">
        <f>ROUND(C31*'Attendance Sheet'!I31/'Attendance Sheet'!$I$6,0.5)</f>
        <v>0</v>
      </c>
      <c r="E31" s="48">
        <f t="shared" si="8"/>
        <v>10</v>
      </c>
      <c r="F31" s="48" t="str">
        <f ca="1">'Employees Details'!H32</f>
        <v>No</v>
      </c>
      <c r="G31">
        <f t="shared" si="0"/>
        <v>0</v>
      </c>
      <c r="H31">
        <f t="shared" ca="1" si="1"/>
        <v>0</v>
      </c>
      <c r="I31">
        <f t="shared" ca="1" si="2"/>
        <v>0</v>
      </c>
      <c r="J31">
        <f>D31+Salary!AB30-Salary!AC30</f>
        <v>0</v>
      </c>
      <c r="K31">
        <f t="shared" si="3"/>
        <v>0</v>
      </c>
      <c r="L31">
        <f t="shared" si="4"/>
        <v>0</v>
      </c>
      <c r="M31">
        <f t="shared" si="5"/>
        <v>0</v>
      </c>
      <c r="N31">
        <f t="shared" si="6"/>
        <v>0</v>
      </c>
      <c r="P31" s="61">
        <f t="shared" ca="1" si="7"/>
        <v>0</v>
      </c>
    </row>
    <row r="32" spans="1:16" x14ac:dyDescent="0.25">
      <c r="A32">
        <f>'Employees Details'!A33</f>
        <v>26</v>
      </c>
      <c r="B32">
        <f>'Employees Details'!B33</f>
        <v>0</v>
      </c>
      <c r="C32">
        <f>Salary!AA31</f>
        <v>0</v>
      </c>
      <c r="D32">
        <f>ROUND(C32*'Attendance Sheet'!I32/'Attendance Sheet'!$I$6,0.5)</f>
        <v>0</v>
      </c>
      <c r="E32" s="48">
        <f t="shared" si="8"/>
        <v>10</v>
      </c>
      <c r="F32" s="48" t="str">
        <f ca="1">'Employees Details'!H33</f>
        <v>No</v>
      </c>
      <c r="G32">
        <f t="shared" si="0"/>
        <v>0</v>
      </c>
      <c r="H32">
        <f t="shared" ca="1" si="1"/>
        <v>0</v>
      </c>
      <c r="I32">
        <f t="shared" ca="1" si="2"/>
        <v>0</v>
      </c>
      <c r="J32">
        <f>D32+Salary!AB31-Salary!AC31</f>
        <v>0</v>
      </c>
      <c r="K32">
        <f t="shared" si="3"/>
        <v>0</v>
      </c>
      <c r="L32">
        <f t="shared" si="4"/>
        <v>0</v>
      </c>
      <c r="M32">
        <f t="shared" si="5"/>
        <v>0</v>
      </c>
      <c r="N32">
        <f t="shared" si="6"/>
        <v>0</v>
      </c>
      <c r="P32" s="61">
        <f t="shared" ca="1" si="7"/>
        <v>0</v>
      </c>
    </row>
    <row r="33" spans="1:45" x14ac:dyDescent="0.25">
      <c r="A33">
        <f>'Employees Details'!A34</f>
        <v>27</v>
      </c>
      <c r="B33">
        <f>'Employees Details'!B34</f>
        <v>0</v>
      </c>
      <c r="C33">
        <f>Salary!AA32</f>
        <v>0</v>
      </c>
      <c r="D33">
        <f>ROUND(C33*'Attendance Sheet'!I33/'Attendance Sheet'!$I$6,0.5)</f>
        <v>0</v>
      </c>
      <c r="E33" s="48">
        <f t="shared" si="8"/>
        <v>10</v>
      </c>
      <c r="F33" s="48" t="str">
        <f ca="1">'Employees Details'!H34</f>
        <v>No</v>
      </c>
      <c r="G33">
        <f t="shared" si="0"/>
        <v>0</v>
      </c>
      <c r="H33">
        <f t="shared" ca="1" si="1"/>
        <v>0</v>
      </c>
      <c r="I33">
        <f t="shared" ca="1" si="2"/>
        <v>0</v>
      </c>
      <c r="J33">
        <f>D33+Salary!AB32-Salary!AC32</f>
        <v>0</v>
      </c>
      <c r="K33">
        <f t="shared" si="3"/>
        <v>0</v>
      </c>
      <c r="L33">
        <f t="shared" si="4"/>
        <v>0</v>
      </c>
      <c r="M33">
        <f t="shared" si="5"/>
        <v>0</v>
      </c>
      <c r="N33">
        <f t="shared" si="6"/>
        <v>0</v>
      </c>
      <c r="P33" s="61">
        <f t="shared" ca="1" si="7"/>
        <v>0</v>
      </c>
    </row>
    <row r="34" spans="1:45" x14ac:dyDescent="0.25">
      <c r="A34">
        <f>'Employees Details'!A35</f>
        <v>28</v>
      </c>
      <c r="B34">
        <f>'Employees Details'!B35</f>
        <v>0</v>
      </c>
      <c r="C34">
        <f>Salary!AA33</f>
        <v>0</v>
      </c>
      <c r="D34">
        <f>ROUND(C34*'Attendance Sheet'!I34/'Attendance Sheet'!$I$6,0.5)</f>
        <v>0</v>
      </c>
      <c r="E34" s="48">
        <f t="shared" si="8"/>
        <v>10</v>
      </c>
      <c r="F34" s="48" t="str">
        <f ca="1">'Employees Details'!H35</f>
        <v>No</v>
      </c>
      <c r="G34">
        <f t="shared" si="0"/>
        <v>0</v>
      </c>
      <c r="H34">
        <f t="shared" ca="1" si="1"/>
        <v>0</v>
      </c>
      <c r="I34">
        <f t="shared" ca="1" si="2"/>
        <v>0</v>
      </c>
      <c r="J34">
        <f>D34+Salary!AB33-Salary!AC33</f>
        <v>0</v>
      </c>
      <c r="K34">
        <f t="shared" si="3"/>
        <v>0</v>
      </c>
      <c r="L34">
        <f t="shared" si="4"/>
        <v>0</v>
      </c>
      <c r="M34">
        <f t="shared" si="5"/>
        <v>0</v>
      </c>
      <c r="N34">
        <f t="shared" si="6"/>
        <v>0</v>
      </c>
      <c r="P34" s="61">
        <f t="shared" ca="1" si="7"/>
        <v>0</v>
      </c>
    </row>
    <row r="35" spans="1:45" x14ac:dyDescent="0.25">
      <c r="A35">
        <f>'Employees Details'!A36</f>
        <v>29</v>
      </c>
      <c r="B35">
        <f>'Employees Details'!B36</f>
        <v>0</v>
      </c>
      <c r="C35">
        <f>Salary!AA34</f>
        <v>0</v>
      </c>
      <c r="D35">
        <f>ROUND(C35*'Attendance Sheet'!I35/'Attendance Sheet'!$I$6,0.5)</f>
        <v>0</v>
      </c>
      <c r="E35" s="48">
        <f t="shared" si="8"/>
        <v>10</v>
      </c>
      <c r="F35" s="48" t="str">
        <f ca="1">'Employees Details'!H36</f>
        <v>No</v>
      </c>
      <c r="G35">
        <f t="shared" si="0"/>
        <v>0</v>
      </c>
      <c r="H35">
        <f t="shared" ca="1" si="1"/>
        <v>0</v>
      </c>
      <c r="I35">
        <f t="shared" ca="1" si="2"/>
        <v>0</v>
      </c>
      <c r="J35">
        <f>D35+Salary!AB34-Salary!AC34</f>
        <v>0</v>
      </c>
      <c r="K35">
        <f t="shared" si="3"/>
        <v>0</v>
      </c>
      <c r="L35">
        <f t="shared" si="4"/>
        <v>0</v>
      </c>
      <c r="M35">
        <f t="shared" si="5"/>
        <v>0</v>
      </c>
      <c r="N35">
        <f t="shared" si="6"/>
        <v>0</v>
      </c>
      <c r="P35" s="61">
        <f t="shared" ca="1" si="7"/>
        <v>0</v>
      </c>
    </row>
    <row r="36" spans="1:45" x14ac:dyDescent="0.25">
      <c r="A36">
        <f>'Employees Details'!A37</f>
        <v>30</v>
      </c>
      <c r="B36">
        <f>'Employees Details'!B37</f>
        <v>0</v>
      </c>
      <c r="C36">
        <f>Salary!AA35</f>
        <v>0</v>
      </c>
      <c r="D36">
        <f>ROUND(C36*'Attendance Sheet'!I36/'Attendance Sheet'!$I$6,0.5)</f>
        <v>0</v>
      </c>
      <c r="E36" s="48">
        <f t="shared" si="8"/>
        <v>10</v>
      </c>
      <c r="F36" s="48" t="str">
        <f ca="1">'Employees Details'!H37</f>
        <v>No</v>
      </c>
      <c r="G36">
        <f t="shared" si="0"/>
        <v>0</v>
      </c>
      <c r="H36">
        <f t="shared" ca="1" si="1"/>
        <v>0</v>
      </c>
      <c r="I36">
        <f t="shared" ca="1" si="2"/>
        <v>0</v>
      </c>
      <c r="J36">
        <f>D36+Salary!AB35-Salary!AC35</f>
        <v>0</v>
      </c>
      <c r="K36">
        <f t="shared" si="3"/>
        <v>0</v>
      </c>
      <c r="L36">
        <f t="shared" si="4"/>
        <v>0</v>
      </c>
      <c r="M36">
        <f t="shared" si="5"/>
        <v>0</v>
      </c>
      <c r="N36">
        <f t="shared" si="6"/>
        <v>0</v>
      </c>
      <c r="P36" s="61">
        <f t="shared" ca="1" si="7"/>
        <v>0</v>
      </c>
    </row>
    <row r="37" spans="1:45" ht="15.75" thickBot="1" x14ac:dyDescent="0.3">
      <c r="A37" s="68" t="s">
        <v>44</v>
      </c>
      <c r="C37" s="55">
        <f>SUM(C7:C36)</f>
        <v>0</v>
      </c>
      <c r="D37" s="55">
        <f t="shared" ref="D37:I37" si="9">SUM(D7:D36)</f>
        <v>0</v>
      </c>
      <c r="G37" s="55">
        <f t="shared" si="9"/>
        <v>0</v>
      </c>
      <c r="H37" s="55">
        <f t="shared" ca="1" si="9"/>
        <v>0</v>
      </c>
      <c r="I37" s="55">
        <f t="shared" ca="1" si="9"/>
        <v>0</v>
      </c>
      <c r="J37" s="55">
        <f>SUM(J7:J36)</f>
        <v>0</v>
      </c>
      <c r="K37" s="55">
        <f>SUM(K7:K36)</f>
        <v>0</v>
      </c>
      <c r="L37" s="55">
        <f>SUM(L7:L36)</f>
        <v>0</v>
      </c>
      <c r="M37" s="55">
        <f>SUM(M7:M36)</f>
        <v>0</v>
      </c>
      <c r="N37" s="55">
        <f>SUM(N7:N36)</f>
        <v>0</v>
      </c>
      <c r="P37" s="62">
        <f ca="1">SUM(P7:P36)</f>
        <v>0</v>
      </c>
    </row>
    <row r="38" spans="1:45" ht="15.75" thickTop="1" x14ac:dyDescent="0.25">
      <c r="A38" s="133" t="s">
        <v>94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P38" s="61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45" ht="19.5" customHeight="1" x14ac:dyDescent="0.25">
      <c r="C39" s="66" t="s">
        <v>84</v>
      </c>
      <c r="D39" s="66" t="s">
        <v>81</v>
      </c>
      <c r="E39" s="66" t="s">
        <v>82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67" t="s">
        <v>83</v>
      </c>
      <c r="B40" s="58"/>
      <c r="C40">
        <f>D37</f>
        <v>0</v>
      </c>
      <c r="D40" s="56">
        <f ca="1">P37</f>
        <v>0</v>
      </c>
      <c r="E40" s="56">
        <f ca="1">P37</f>
        <v>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9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H40" s="56"/>
      <c r="AI40" s="56"/>
      <c r="AJ40" s="56"/>
      <c r="AK40" s="134"/>
      <c r="AL40" s="134"/>
      <c r="AM40" s="134"/>
      <c r="AN40" s="134"/>
      <c r="AO40" s="134"/>
      <c r="AP40" s="134"/>
      <c r="AQ40" s="134"/>
      <c r="AR40" s="59"/>
      <c r="AS40" s="59"/>
    </row>
    <row r="41" spans="1:45" x14ac:dyDescent="0.25">
      <c r="A41" s="6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9"/>
      <c r="AS41" s="59"/>
    </row>
    <row r="42" spans="1:45" x14ac:dyDescent="0.25">
      <c r="A42" s="23"/>
      <c r="B42" s="56"/>
      <c r="C42" s="65" t="s">
        <v>86</v>
      </c>
      <c r="D42" s="65" t="s">
        <v>87</v>
      </c>
      <c r="E42" s="65" t="s">
        <v>88</v>
      </c>
      <c r="F42" s="65" t="s">
        <v>89</v>
      </c>
      <c r="G42" s="65" t="s">
        <v>90</v>
      </c>
      <c r="H42" s="65" t="s">
        <v>44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135"/>
      <c r="AL42" s="135"/>
      <c r="AM42" s="135"/>
      <c r="AN42" s="135"/>
      <c r="AO42" s="135"/>
      <c r="AP42" s="135"/>
      <c r="AQ42" s="135"/>
      <c r="AR42" s="59"/>
      <c r="AS42" s="59"/>
    </row>
    <row r="43" spans="1:45" x14ac:dyDescent="0.25">
      <c r="A43" s="23" t="s">
        <v>71</v>
      </c>
      <c r="C43" s="63">
        <f ca="1">I37</f>
        <v>0</v>
      </c>
      <c r="D43" s="63" t="s">
        <v>91</v>
      </c>
      <c r="E43" s="63">
        <f ca="1">H37</f>
        <v>0</v>
      </c>
      <c r="F43" s="63">
        <f ca="1">ROUND(E40*0.5%,0.5)</f>
        <v>0</v>
      </c>
      <c r="G43" s="63" t="s">
        <v>91</v>
      </c>
      <c r="H43">
        <f ca="1">SUM(C43:G43)</f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23" t="s">
        <v>92</v>
      </c>
      <c r="C44" s="63">
        <f>G37</f>
        <v>0</v>
      </c>
      <c r="D44" s="64" t="s">
        <v>91</v>
      </c>
      <c r="E44" s="63" t="s">
        <v>91</v>
      </c>
      <c r="F44" s="63" t="s">
        <v>91</v>
      </c>
      <c r="G44" s="63" t="s">
        <v>91</v>
      </c>
      <c r="H44">
        <f>SUM(C44:G44)</f>
        <v>0</v>
      </c>
      <c r="O44" s="59"/>
      <c r="P44" s="59"/>
      <c r="Q44" s="59"/>
      <c r="R44" s="59"/>
      <c r="S44" s="59"/>
      <c r="T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23" t="s">
        <v>93</v>
      </c>
      <c r="C45" s="63" t="s">
        <v>91</v>
      </c>
      <c r="D45" s="63">
        <f>ROUND(C40*1.1%,0.5)</f>
        <v>0</v>
      </c>
      <c r="E45" s="63" t="s">
        <v>91</v>
      </c>
      <c r="F45" s="63" t="s">
        <v>91</v>
      </c>
      <c r="G45" s="63">
        <f>ROUND(C40*0.01%,0.5)</f>
        <v>0</v>
      </c>
      <c r="H45">
        <f>SUM(C45:G45)</f>
        <v>0</v>
      </c>
    </row>
    <row r="46" spans="1:45" x14ac:dyDescent="0.25">
      <c r="A46" s="69" t="s">
        <v>44</v>
      </c>
      <c r="C46">
        <f ca="1">SUM(C43:C45)</f>
        <v>0</v>
      </c>
      <c r="D46">
        <f t="shared" ref="D46:H46" si="10">SUM(D43:D45)</f>
        <v>0</v>
      </c>
      <c r="E46">
        <f t="shared" ca="1" si="10"/>
        <v>0</v>
      </c>
      <c r="F46">
        <f t="shared" ca="1" si="10"/>
        <v>0</v>
      </c>
      <c r="G46">
        <f t="shared" si="10"/>
        <v>0</v>
      </c>
      <c r="H46">
        <f t="shared" ca="1" si="10"/>
        <v>0</v>
      </c>
    </row>
  </sheetData>
  <mergeCells count="8">
    <mergeCell ref="AK40:AQ40"/>
    <mergeCell ref="AK42:AQ42"/>
    <mergeCell ref="A1:N1"/>
    <mergeCell ref="A2:N2"/>
    <mergeCell ref="A3:N3"/>
    <mergeCell ref="A4:N4"/>
    <mergeCell ref="H5:I5"/>
    <mergeCell ref="A38:N38"/>
  </mergeCells>
  <pageMargins left="0.25" right="0.25" top="0.75" bottom="0.75" header="0.3" footer="0.3"/>
  <pageSetup scale="90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view="pageBreakPreview" zoomScaleNormal="100" zoomScaleSheetLayoutView="100" workbookViewId="0">
      <selection activeCell="J5" sqref="J1:J1048576"/>
    </sheetView>
  </sheetViews>
  <sheetFormatPr defaultRowHeight="15" x14ac:dyDescent="0.25"/>
  <cols>
    <col min="1" max="1" width="3" customWidth="1"/>
    <col min="2" max="2" width="20.140625" customWidth="1"/>
    <col min="3" max="4" width="6.7109375" customWidth="1"/>
    <col min="5" max="6" width="5.7109375" customWidth="1"/>
    <col min="7" max="14" width="6.7109375" customWidth="1"/>
  </cols>
  <sheetData>
    <row r="1" spans="1:16" ht="18.75" x14ac:dyDescent="0.25">
      <c r="A1" s="111" t="str">
        <f>'Basic Info'!A1:K1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6" x14ac:dyDescent="0.25">
      <c r="A3" s="112" t="str">
        <f>'Basic Info'!F13</f>
        <v>&lt;&lt; Communication Details &gt;&gt;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25">
      <c r="A4" s="138" t="s">
        <v>101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x14ac:dyDescent="0.25">
      <c r="A5" s="47"/>
      <c r="B5" s="47"/>
      <c r="C5" s="47"/>
      <c r="D5" s="47"/>
      <c r="E5" s="47"/>
      <c r="F5" s="47"/>
      <c r="G5" s="47"/>
      <c r="H5" s="136" t="s">
        <v>71</v>
      </c>
      <c r="I5" s="137"/>
      <c r="J5" s="73"/>
      <c r="K5" s="49"/>
      <c r="L5" s="47"/>
      <c r="M5" s="47"/>
      <c r="N5" s="47"/>
    </row>
    <row r="6" spans="1:16" ht="77.25" customHeight="1" x14ac:dyDescent="0.25">
      <c r="A6" s="37" t="s">
        <v>77</v>
      </c>
      <c r="B6" s="53" t="s">
        <v>21</v>
      </c>
      <c r="C6" s="37" t="s">
        <v>66</v>
      </c>
      <c r="D6" s="37" t="s">
        <v>65</v>
      </c>
      <c r="E6" s="54" t="s">
        <v>68</v>
      </c>
      <c r="F6" s="54" t="s">
        <v>75</v>
      </c>
      <c r="G6" s="54" t="s">
        <v>67</v>
      </c>
      <c r="H6" s="54" t="s">
        <v>69</v>
      </c>
      <c r="I6" s="54" t="s">
        <v>70</v>
      </c>
      <c r="J6" s="54" t="s">
        <v>106</v>
      </c>
      <c r="K6" s="54" t="s">
        <v>74</v>
      </c>
      <c r="L6" s="54" t="s">
        <v>76</v>
      </c>
      <c r="M6" s="54" t="s">
        <v>78</v>
      </c>
      <c r="N6" s="54" t="s">
        <v>79</v>
      </c>
      <c r="P6" s="60" t="s">
        <v>85</v>
      </c>
    </row>
    <row r="7" spans="1:16" x14ac:dyDescent="0.25">
      <c r="A7">
        <f>'Employees Details'!A8</f>
        <v>1</v>
      </c>
      <c r="B7">
        <f>'Employees Details'!B8</f>
        <v>0</v>
      </c>
      <c r="C7">
        <f>Salary!AE6</f>
        <v>0</v>
      </c>
      <c r="D7">
        <f>ROUND(C7*'Attendance Sheet'!J7/'Attendance Sheet'!$J$6,0.5)</f>
        <v>0</v>
      </c>
      <c r="E7" s="48">
        <f>'Basic Info'!F21</f>
        <v>10</v>
      </c>
      <c r="F7" s="48" t="str">
        <f ca="1">'Employees Details'!H8</f>
        <v>No</v>
      </c>
      <c r="G7">
        <f>ROUND(D7*E7/100,0.5)</f>
        <v>0</v>
      </c>
      <c r="H7">
        <f ca="1">IF(F7="Yes",ROUND(D7*25/300,0.5),0)</f>
        <v>0</v>
      </c>
      <c r="I7">
        <f ca="1">G7-H7</f>
        <v>0</v>
      </c>
      <c r="J7">
        <f>D7+Salary!AF6-Salary!AG6</f>
        <v>0</v>
      </c>
      <c r="K7">
        <f>ROUNDUP(J7*1.75%,0.99)</f>
        <v>0</v>
      </c>
      <c r="L7">
        <f>ROUND(J7*4.75%,0.5)</f>
        <v>0</v>
      </c>
      <c r="M7">
        <f>G7+K7</f>
        <v>0</v>
      </c>
      <c r="N7">
        <f>D7-M7</f>
        <v>0</v>
      </c>
      <c r="P7" s="61">
        <f ca="1">IF(F7="Yes",D7,0)</f>
        <v>0</v>
      </c>
    </row>
    <row r="8" spans="1:16" x14ac:dyDescent="0.25">
      <c r="A8">
        <f>'Employees Details'!A9</f>
        <v>2</v>
      </c>
      <c r="B8">
        <f>'Employees Details'!B9</f>
        <v>0</v>
      </c>
      <c r="C8">
        <f>Salary!AE7</f>
        <v>0</v>
      </c>
      <c r="D8">
        <f>ROUND(C8*'Attendance Sheet'!J8/'Attendance Sheet'!$J$6,0.5)</f>
        <v>0</v>
      </c>
      <c r="E8" s="48">
        <f>E7</f>
        <v>10</v>
      </c>
      <c r="F8" s="48" t="str">
        <f ca="1">'Employees Details'!H9</f>
        <v>No</v>
      </c>
      <c r="G8">
        <f t="shared" ref="G8:G36" si="0">ROUND(D8*E8/100,0.5)</f>
        <v>0</v>
      </c>
      <c r="H8">
        <f t="shared" ref="H8:H36" ca="1" si="1">IF(F8="Yes",ROUND(D8*25/300,0.5),0)</f>
        <v>0</v>
      </c>
      <c r="I8">
        <f t="shared" ref="I8:I36" ca="1" si="2">G8-H8</f>
        <v>0</v>
      </c>
      <c r="J8">
        <f>D8+Salary!AF7-Salary!AG7</f>
        <v>0</v>
      </c>
      <c r="K8">
        <f t="shared" ref="K8:K36" si="3">ROUNDUP(J8*1.75%,0.99)</f>
        <v>0</v>
      </c>
      <c r="L8">
        <f t="shared" ref="L8:L36" si="4">ROUND(J8*4.75%,0.5)</f>
        <v>0</v>
      </c>
      <c r="M8">
        <f t="shared" ref="M8:M36" si="5">G8+K8</f>
        <v>0</v>
      </c>
      <c r="N8">
        <f t="shared" ref="N8:N36" si="6">D8-M8</f>
        <v>0</v>
      </c>
      <c r="P8" s="61">
        <f t="shared" ref="P8:P36" ca="1" si="7">IF(F8="Yes",D8,0)</f>
        <v>0</v>
      </c>
    </row>
    <row r="9" spans="1:16" x14ac:dyDescent="0.25">
      <c r="A9">
        <f>'Employees Details'!A10</f>
        <v>3</v>
      </c>
      <c r="B9">
        <f>'Employees Details'!B10</f>
        <v>0</v>
      </c>
      <c r="C9">
        <f>Salary!AE8</f>
        <v>0</v>
      </c>
      <c r="D9">
        <f>ROUND(C9*'Attendance Sheet'!J9/'Attendance Sheet'!$J$6,0.5)</f>
        <v>0</v>
      </c>
      <c r="E9" s="48">
        <f t="shared" ref="E9:E36" si="8">E8</f>
        <v>10</v>
      </c>
      <c r="F9" s="48" t="str">
        <f ca="1">'Employees Details'!H10</f>
        <v>No</v>
      </c>
      <c r="G9">
        <f t="shared" si="0"/>
        <v>0</v>
      </c>
      <c r="H9">
        <f t="shared" ca="1" si="1"/>
        <v>0</v>
      </c>
      <c r="I9">
        <f t="shared" ca="1" si="2"/>
        <v>0</v>
      </c>
      <c r="J9">
        <f>D9+Salary!AF8-Salary!AG8</f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P9" s="61">
        <f t="shared" ca="1" si="7"/>
        <v>0</v>
      </c>
    </row>
    <row r="10" spans="1:16" x14ac:dyDescent="0.25">
      <c r="A10">
        <f>'Employees Details'!A11</f>
        <v>4</v>
      </c>
      <c r="B10">
        <f>'Employees Details'!B11</f>
        <v>0</v>
      </c>
      <c r="C10">
        <f>Salary!AE9</f>
        <v>0</v>
      </c>
      <c r="D10">
        <f>ROUND(C10*'Attendance Sheet'!J10/'Attendance Sheet'!$J$6,0.5)</f>
        <v>0</v>
      </c>
      <c r="E10" s="48">
        <f t="shared" si="8"/>
        <v>10</v>
      </c>
      <c r="F10" s="48" t="str">
        <f ca="1">'Employees Details'!H11</f>
        <v>No</v>
      </c>
      <c r="G10">
        <f t="shared" si="0"/>
        <v>0</v>
      </c>
      <c r="H10">
        <f t="shared" ca="1" si="1"/>
        <v>0</v>
      </c>
      <c r="I10">
        <f t="shared" ca="1" si="2"/>
        <v>0</v>
      </c>
      <c r="J10">
        <f>D10+Salary!AF9-Salary!AG9</f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P10" s="61">
        <f t="shared" ca="1" si="7"/>
        <v>0</v>
      </c>
    </row>
    <row r="11" spans="1:16" x14ac:dyDescent="0.25">
      <c r="A11">
        <f>'Employees Details'!A12</f>
        <v>5</v>
      </c>
      <c r="B11">
        <f>'Employees Details'!B12</f>
        <v>0</v>
      </c>
      <c r="C11">
        <f>Salary!AE10</f>
        <v>0</v>
      </c>
      <c r="D11">
        <f>ROUND(C11*'Attendance Sheet'!J11/'Attendance Sheet'!$J$6,0.5)</f>
        <v>0</v>
      </c>
      <c r="E11" s="48">
        <f t="shared" si="8"/>
        <v>10</v>
      </c>
      <c r="F11" s="48" t="str">
        <f ca="1">'Employees Details'!H12</f>
        <v>No</v>
      </c>
      <c r="G11">
        <f t="shared" si="0"/>
        <v>0</v>
      </c>
      <c r="H11">
        <f t="shared" ca="1" si="1"/>
        <v>0</v>
      </c>
      <c r="I11">
        <f t="shared" ca="1" si="2"/>
        <v>0</v>
      </c>
      <c r="J11">
        <f>D11+Salary!AF10-Salary!AG10</f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P11" s="61">
        <f t="shared" ca="1" si="7"/>
        <v>0</v>
      </c>
    </row>
    <row r="12" spans="1:16" x14ac:dyDescent="0.25">
      <c r="A12">
        <f>'Employees Details'!A13</f>
        <v>6</v>
      </c>
      <c r="B12">
        <f>'Employees Details'!B13</f>
        <v>0</v>
      </c>
      <c r="C12">
        <f>Salary!AE11</f>
        <v>0</v>
      </c>
      <c r="D12">
        <f>ROUND(C12*'Attendance Sheet'!J12/'Attendance Sheet'!$J$6,0.5)</f>
        <v>0</v>
      </c>
      <c r="E12" s="48">
        <f t="shared" si="8"/>
        <v>10</v>
      </c>
      <c r="F12" s="48" t="str">
        <f ca="1">'Employees Details'!H13</f>
        <v>No</v>
      </c>
      <c r="G12">
        <f t="shared" si="0"/>
        <v>0</v>
      </c>
      <c r="H12">
        <f t="shared" ca="1" si="1"/>
        <v>0</v>
      </c>
      <c r="I12">
        <f t="shared" ca="1" si="2"/>
        <v>0</v>
      </c>
      <c r="J12">
        <f>D12+Salary!AF11-Salary!AG11</f>
        <v>0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P12" s="61">
        <f t="shared" ca="1" si="7"/>
        <v>0</v>
      </c>
    </row>
    <row r="13" spans="1:16" x14ac:dyDescent="0.25">
      <c r="A13">
        <f>'Employees Details'!A14</f>
        <v>7</v>
      </c>
      <c r="B13">
        <f>'Employees Details'!B14</f>
        <v>0</v>
      </c>
      <c r="C13">
        <f>Salary!AE12</f>
        <v>0</v>
      </c>
      <c r="D13">
        <f>ROUND(C13*'Attendance Sheet'!J13/'Attendance Sheet'!$J$6,0.5)</f>
        <v>0</v>
      </c>
      <c r="E13" s="48">
        <f t="shared" si="8"/>
        <v>10</v>
      </c>
      <c r="F13" s="48" t="str">
        <f ca="1">'Employees Details'!H14</f>
        <v>No</v>
      </c>
      <c r="G13">
        <f t="shared" si="0"/>
        <v>0</v>
      </c>
      <c r="H13">
        <f t="shared" ca="1" si="1"/>
        <v>0</v>
      </c>
      <c r="I13">
        <f t="shared" ca="1" si="2"/>
        <v>0</v>
      </c>
      <c r="J13">
        <f>D13+Salary!AF12-Salary!AG12</f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P13" s="61">
        <f t="shared" ca="1" si="7"/>
        <v>0</v>
      </c>
    </row>
    <row r="14" spans="1:16" x14ac:dyDescent="0.25">
      <c r="A14">
        <f>'Employees Details'!A15</f>
        <v>8</v>
      </c>
      <c r="B14">
        <f>'Employees Details'!B15</f>
        <v>0</v>
      </c>
      <c r="C14">
        <f>Salary!AE13</f>
        <v>0</v>
      </c>
      <c r="D14">
        <f>ROUND(C14*'Attendance Sheet'!J14/'Attendance Sheet'!$J$6,0.5)</f>
        <v>0</v>
      </c>
      <c r="E14" s="48">
        <f t="shared" si="8"/>
        <v>10</v>
      </c>
      <c r="F14" s="48" t="str">
        <f ca="1">'Employees Details'!H15</f>
        <v>No</v>
      </c>
      <c r="G14">
        <f t="shared" si="0"/>
        <v>0</v>
      </c>
      <c r="H14">
        <f t="shared" ca="1" si="1"/>
        <v>0</v>
      </c>
      <c r="I14">
        <f t="shared" ca="1" si="2"/>
        <v>0</v>
      </c>
      <c r="J14">
        <f>D14+Salary!AF13-Salary!AG13</f>
        <v>0</v>
      </c>
      <c r="K14">
        <f t="shared" si="3"/>
        <v>0</v>
      </c>
      <c r="L14">
        <f t="shared" si="4"/>
        <v>0</v>
      </c>
      <c r="M14">
        <f t="shared" si="5"/>
        <v>0</v>
      </c>
      <c r="N14">
        <f t="shared" si="6"/>
        <v>0</v>
      </c>
      <c r="P14" s="61">
        <f t="shared" ca="1" si="7"/>
        <v>0</v>
      </c>
    </row>
    <row r="15" spans="1:16" x14ac:dyDescent="0.25">
      <c r="A15">
        <f>'Employees Details'!A16</f>
        <v>9</v>
      </c>
      <c r="B15">
        <f>'Employees Details'!B16</f>
        <v>0</v>
      </c>
      <c r="C15">
        <f>Salary!AE14</f>
        <v>0</v>
      </c>
      <c r="D15">
        <f>ROUND(C15*'Attendance Sheet'!J15/'Attendance Sheet'!$J$6,0.5)</f>
        <v>0</v>
      </c>
      <c r="E15" s="48">
        <f t="shared" si="8"/>
        <v>10</v>
      </c>
      <c r="F15" s="48" t="str">
        <f ca="1">'Employees Details'!H16</f>
        <v>No</v>
      </c>
      <c r="G15">
        <f t="shared" si="0"/>
        <v>0</v>
      </c>
      <c r="H15">
        <f t="shared" ca="1" si="1"/>
        <v>0</v>
      </c>
      <c r="I15">
        <f t="shared" ca="1" si="2"/>
        <v>0</v>
      </c>
      <c r="J15">
        <f>D15+Salary!AF14-Salary!AG14</f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P15" s="61">
        <f t="shared" ca="1" si="7"/>
        <v>0</v>
      </c>
    </row>
    <row r="16" spans="1:16" x14ac:dyDescent="0.25">
      <c r="A16">
        <f>'Employees Details'!A17</f>
        <v>10</v>
      </c>
      <c r="B16">
        <f>'Employees Details'!B17</f>
        <v>0</v>
      </c>
      <c r="C16">
        <f>Salary!AE15</f>
        <v>0</v>
      </c>
      <c r="D16">
        <f>ROUND(C16*'Attendance Sheet'!J16/'Attendance Sheet'!$J$6,0.5)</f>
        <v>0</v>
      </c>
      <c r="E16" s="48">
        <f t="shared" si="8"/>
        <v>10</v>
      </c>
      <c r="F16" s="48" t="str">
        <f ca="1">'Employees Details'!H17</f>
        <v>No</v>
      </c>
      <c r="G16">
        <f t="shared" si="0"/>
        <v>0</v>
      </c>
      <c r="H16">
        <f t="shared" ca="1" si="1"/>
        <v>0</v>
      </c>
      <c r="I16">
        <f t="shared" ca="1" si="2"/>
        <v>0</v>
      </c>
      <c r="J16">
        <f>D16+Salary!AF15-Salary!AG15</f>
        <v>0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P16" s="61">
        <f t="shared" ca="1" si="7"/>
        <v>0</v>
      </c>
    </row>
    <row r="17" spans="1:16" x14ac:dyDescent="0.25">
      <c r="A17">
        <f>'Employees Details'!A18</f>
        <v>11</v>
      </c>
      <c r="B17">
        <f>'Employees Details'!B18</f>
        <v>0</v>
      </c>
      <c r="C17">
        <f>Salary!AE16</f>
        <v>0</v>
      </c>
      <c r="D17">
        <f>ROUND(C17*'Attendance Sheet'!J17/'Attendance Sheet'!$J$6,0.5)</f>
        <v>0</v>
      </c>
      <c r="E17" s="48">
        <f t="shared" si="8"/>
        <v>10</v>
      </c>
      <c r="F17" s="48" t="str">
        <f ca="1">'Employees Details'!H18</f>
        <v>No</v>
      </c>
      <c r="G17">
        <f t="shared" si="0"/>
        <v>0</v>
      </c>
      <c r="H17">
        <f t="shared" ca="1" si="1"/>
        <v>0</v>
      </c>
      <c r="I17">
        <f t="shared" ca="1" si="2"/>
        <v>0</v>
      </c>
      <c r="J17">
        <f>D17+Salary!AF16-Salary!AG16</f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P17" s="61">
        <f t="shared" ca="1" si="7"/>
        <v>0</v>
      </c>
    </row>
    <row r="18" spans="1:16" x14ac:dyDescent="0.25">
      <c r="A18">
        <f>'Employees Details'!A19</f>
        <v>12</v>
      </c>
      <c r="B18">
        <f>'Employees Details'!B19</f>
        <v>0</v>
      </c>
      <c r="C18">
        <f>Salary!AE17</f>
        <v>0</v>
      </c>
      <c r="D18">
        <f>ROUND(C18*'Attendance Sheet'!J18/'Attendance Sheet'!$J$6,0.5)</f>
        <v>0</v>
      </c>
      <c r="E18" s="48">
        <f t="shared" si="8"/>
        <v>10</v>
      </c>
      <c r="F18" s="48" t="str">
        <f ca="1">'Employees Details'!H19</f>
        <v>No</v>
      </c>
      <c r="G18">
        <f t="shared" si="0"/>
        <v>0</v>
      </c>
      <c r="H18">
        <f t="shared" ca="1" si="1"/>
        <v>0</v>
      </c>
      <c r="I18">
        <f t="shared" ca="1" si="2"/>
        <v>0</v>
      </c>
      <c r="J18">
        <f>D18+Salary!AF17-Salary!AG17</f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P18" s="61">
        <f t="shared" ca="1" si="7"/>
        <v>0</v>
      </c>
    </row>
    <row r="19" spans="1:16" x14ac:dyDescent="0.25">
      <c r="A19">
        <f>'Employees Details'!A20</f>
        <v>13</v>
      </c>
      <c r="B19">
        <f>'Employees Details'!B20</f>
        <v>0</v>
      </c>
      <c r="C19">
        <f>Salary!AE18</f>
        <v>0</v>
      </c>
      <c r="D19">
        <f>ROUND(C19*'Attendance Sheet'!J19/'Attendance Sheet'!$J$6,0.5)</f>
        <v>0</v>
      </c>
      <c r="E19" s="48">
        <f t="shared" si="8"/>
        <v>10</v>
      </c>
      <c r="F19" s="48" t="str">
        <f ca="1">'Employees Details'!H20</f>
        <v>No</v>
      </c>
      <c r="G19">
        <f t="shared" si="0"/>
        <v>0</v>
      </c>
      <c r="H19">
        <f t="shared" ca="1" si="1"/>
        <v>0</v>
      </c>
      <c r="I19">
        <f t="shared" ca="1" si="2"/>
        <v>0</v>
      </c>
      <c r="J19">
        <f>D19+Salary!AF18-Salary!AG18</f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P19" s="61">
        <f t="shared" ca="1" si="7"/>
        <v>0</v>
      </c>
    </row>
    <row r="20" spans="1:16" x14ac:dyDescent="0.25">
      <c r="A20">
        <f>'Employees Details'!A21</f>
        <v>14</v>
      </c>
      <c r="B20">
        <f>'Employees Details'!B21</f>
        <v>0</v>
      </c>
      <c r="C20">
        <f>Salary!AE19</f>
        <v>0</v>
      </c>
      <c r="D20">
        <f>ROUND(C20*'Attendance Sheet'!J20/'Attendance Sheet'!$J$6,0.5)</f>
        <v>0</v>
      </c>
      <c r="E20" s="48">
        <f t="shared" si="8"/>
        <v>10</v>
      </c>
      <c r="F20" s="48" t="str">
        <f ca="1">'Employees Details'!H21</f>
        <v>No</v>
      </c>
      <c r="G20">
        <f t="shared" si="0"/>
        <v>0</v>
      </c>
      <c r="H20">
        <f t="shared" ca="1" si="1"/>
        <v>0</v>
      </c>
      <c r="I20">
        <f t="shared" ca="1" si="2"/>
        <v>0</v>
      </c>
      <c r="J20">
        <f>D20+Salary!AF19-Salary!AG19</f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P20" s="61">
        <f t="shared" ca="1" si="7"/>
        <v>0</v>
      </c>
    </row>
    <row r="21" spans="1:16" x14ac:dyDescent="0.25">
      <c r="A21">
        <f>'Employees Details'!A22</f>
        <v>15</v>
      </c>
      <c r="B21">
        <f>'Employees Details'!B22</f>
        <v>0</v>
      </c>
      <c r="C21">
        <f>Salary!AE20</f>
        <v>0</v>
      </c>
      <c r="D21">
        <f>ROUND(C21*'Attendance Sheet'!J21/'Attendance Sheet'!$J$6,0.5)</f>
        <v>0</v>
      </c>
      <c r="E21" s="48">
        <f t="shared" si="8"/>
        <v>10</v>
      </c>
      <c r="F21" s="48" t="str">
        <f ca="1">'Employees Details'!H22</f>
        <v>No</v>
      </c>
      <c r="G21">
        <f t="shared" si="0"/>
        <v>0</v>
      </c>
      <c r="H21">
        <f t="shared" ca="1" si="1"/>
        <v>0</v>
      </c>
      <c r="I21">
        <f t="shared" ca="1" si="2"/>
        <v>0</v>
      </c>
      <c r="J21">
        <f>D21+Salary!AF20-Salary!AG20</f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P21" s="61">
        <f t="shared" ca="1" si="7"/>
        <v>0</v>
      </c>
    </row>
    <row r="22" spans="1:16" x14ac:dyDescent="0.25">
      <c r="A22">
        <f>'Employees Details'!A23</f>
        <v>16</v>
      </c>
      <c r="B22">
        <f>'Employees Details'!B23</f>
        <v>0</v>
      </c>
      <c r="C22">
        <f>Salary!AE21</f>
        <v>0</v>
      </c>
      <c r="D22">
        <f>ROUND(C22*'Attendance Sheet'!J22/'Attendance Sheet'!$J$6,0.5)</f>
        <v>0</v>
      </c>
      <c r="E22" s="48">
        <f t="shared" si="8"/>
        <v>10</v>
      </c>
      <c r="F22" s="48" t="str">
        <f ca="1">'Employees Details'!H23</f>
        <v>No</v>
      </c>
      <c r="G22">
        <f t="shared" si="0"/>
        <v>0</v>
      </c>
      <c r="H22">
        <f t="shared" ca="1" si="1"/>
        <v>0</v>
      </c>
      <c r="I22">
        <f t="shared" ca="1" si="2"/>
        <v>0</v>
      </c>
      <c r="J22">
        <f>D22+Salary!AF21-Salary!AG21</f>
        <v>0</v>
      </c>
      <c r="K22">
        <f t="shared" si="3"/>
        <v>0</v>
      </c>
      <c r="L22">
        <f t="shared" si="4"/>
        <v>0</v>
      </c>
      <c r="M22">
        <f t="shared" si="5"/>
        <v>0</v>
      </c>
      <c r="N22">
        <f t="shared" si="6"/>
        <v>0</v>
      </c>
      <c r="P22" s="61">
        <f t="shared" ca="1" si="7"/>
        <v>0</v>
      </c>
    </row>
    <row r="23" spans="1:16" x14ac:dyDescent="0.25">
      <c r="A23">
        <f>'Employees Details'!A24</f>
        <v>17</v>
      </c>
      <c r="B23">
        <f>'Employees Details'!B24</f>
        <v>0</v>
      </c>
      <c r="C23">
        <f>Salary!AE22</f>
        <v>0</v>
      </c>
      <c r="D23">
        <f>ROUND(C23*'Attendance Sheet'!J23/'Attendance Sheet'!$J$6,0.5)</f>
        <v>0</v>
      </c>
      <c r="E23" s="48">
        <f t="shared" si="8"/>
        <v>10</v>
      </c>
      <c r="F23" s="48" t="str">
        <f ca="1">'Employees Details'!H24</f>
        <v>No</v>
      </c>
      <c r="G23">
        <f t="shared" si="0"/>
        <v>0</v>
      </c>
      <c r="H23">
        <f t="shared" ca="1" si="1"/>
        <v>0</v>
      </c>
      <c r="I23">
        <f t="shared" ca="1" si="2"/>
        <v>0</v>
      </c>
      <c r="J23">
        <f>D23+Salary!AF22-Salary!AG22</f>
        <v>0</v>
      </c>
      <c r="K23">
        <f t="shared" si="3"/>
        <v>0</v>
      </c>
      <c r="L23">
        <f t="shared" si="4"/>
        <v>0</v>
      </c>
      <c r="M23">
        <f t="shared" si="5"/>
        <v>0</v>
      </c>
      <c r="N23">
        <f t="shared" si="6"/>
        <v>0</v>
      </c>
      <c r="P23" s="61">
        <f t="shared" ca="1" si="7"/>
        <v>0</v>
      </c>
    </row>
    <row r="24" spans="1:16" x14ac:dyDescent="0.25">
      <c r="A24">
        <f>'Employees Details'!A25</f>
        <v>18</v>
      </c>
      <c r="B24">
        <f>'Employees Details'!B25</f>
        <v>0</v>
      </c>
      <c r="C24">
        <f>Salary!AE23</f>
        <v>0</v>
      </c>
      <c r="D24">
        <f>ROUND(C24*'Attendance Sheet'!J24/'Attendance Sheet'!$J$6,0.5)</f>
        <v>0</v>
      </c>
      <c r="E24" s="48">
        <f t="shared" si="8"/>
        <v>10</v>
      </c>
      <c r="F24" s="48" t="str">
        <f ca="1">'Employees Details'!H25</f>
        <v>No</v>
      </c>
      <c r="G24">
        <f t="shared" si="0"/>
        <v>0</v>
      </c>
      <c r="H24">
        <f t="shared" ca="1" si="1"/>
        <v>0</v>
      </c>
      <c r="I24">
        <f t="shared" ca="1" si="2"/>
        <v>0</v>
      </c>
      <c r="J24">
        <f>D24+Salary!AF23-Salary!AG23</f>
        <v>0</v>
      </c>
      <c r="K24">
        <f t="shared" si="3"/>
        <v>0</v>
      </c>
      <c r="L24">
        <f t="shared" si="4"/>
        <v>0</v>
      </c>
      <c r="M24">
        <f t="shared" si="5"/>
        <v>0</v>
      </c>
      <c r="N24">
        <f t="shared" si="6"/>
        <v>0</v>
      </c>
      <c r="P24" s="61">
        <f t="shared" ca="1" si="7"/>
        <v>0</v>
      </c>
    </row>
    <row r="25" spans="1:16" x14ac:dyDescent="0.25">
      <c r="A25">
        <f>'Employees Details'!A26</f>
        <v>19</v>
      </c>
      <c r="B25">
        <f>'Employees Details'!B26</f>
        <v>0</v>
      </c>
      <c r="C25">
        <f>Salary!AE24</f>
        <v>0</v>
      </c>
      <c r="D25">
        <f>ROUND(C25*'Attendance Sheet'!J25/'Attendance Sheet'!$J$6,0.5)</f>
        <v>0</v>
      </c>
      <c r="E25" s="48">
        <f t="shared" si="8"/>
        <v>10</v>
      </c>
      <c r="F25" s="48" t="str">
        <f ca="1">'Employees Details'!H26</f>
        <v>No</v>
      </c>
      <c r="G25">
        <f t="shared" si="0"/>
        <v>0</v>
      </c>
      <c r="H25">
        <f t="shared" ca="1" si="1"/>
        <v>0</v>
      </c>
      <c r="I25">
        <f t="shared" ca="1" si="2"/>
        <v>0</v>
      </c>
      <c r="J25">
        <f>D25+Salary!AF24-Salary!AG24</f>
        <v>0</v>
      </c>
      <c r="K25">
        <f t="shared" si="3"/>
        <v>0</v>
      </c>
      <c r="L25">
        <f t="shared" si="4"/>
        <v>0</v>
      </c>
      <c r="M25">
        <f t="shared" si="5"/>
        <v>0</v>
      </c>
      <c r="N25">
        <f t="shared" si="6"/>
        <v>0</v>
      </c>
      <c r="P25" s="61">
        <f t="shared" ca="1" si="7"/>
        <v>0</v>
      </c>
    </row>
    <row r="26" spans="1:16" x14ac:dyDescent="0.25">
      <c r="A26">
        <f>'Employees Details'!A27</f>
        <v>20</v>
      </c>
      <c r="B26">
        <f>'Employees Details'!B27</f>
        <v>0</v>
      </c>
      <c r="C26">
        <f>Salary!AE25</f>
        <v>0</v>
      </c>
      <c r="D26">
        <f>ROUND(C26*'Attendance Sheet'!J26/'Attendance Sheet'!$J$6,0.5)</f>
        <v>0</v>
      </c>
      <c r="E26" s="48">
        <f t="shared" si="8"/>
        <v>10</v>
      </c>
      <c r="F26" s="48" t="str">
        <f ca="1">'Employees Details'!H27</f>
        <v>No</v>
      </c>
      <c r="G26">
        <f t="shared" si="0"/>
        <v>0</v>
      </c>
      <c r="H26">
        <f t="shared" ca="1" si="1"/>
        <v>0</v>
      </c>
      <c r="I26">
        <f t="shared" ca="1" si="2"/>
        <v>0</v>
      </c>
      <c r="J26">
        <f>D26+Salary!AF25-Salary!AG25</f>
        <v>0</v>
      </c>
      <c r="K26">
        <f t="shared" si="3"/>
        <v>0</v>
      </c>
      <c r="L26">
        <f t="shared" si="4"/>
        <v>0</v>
      </c>
      <c r="M26">
        <f t="shared" si="5"/>
        <v>0</v>
      </c>
      <c r="N26">
        <f t="shared" si="6"/>
        <v>0</v>
      </c>
      <c r="P26" s="61">
        <f t="shared" ca="1" si="7"/>
        <v>0</v>
      </c>
    </row>
    <row r="27" spans="1:16" x14ac:dyDescent="0.25">
      <c r="A27">
        <f>'Employees Details'!A28</f>
        <v>21</v>
      </c>
      <c r="B27">
        <f>'Employees Details'!B28</f>
        <v>0</v>
      </c>
      <c r="C27">
        <f>Salary!AE26</f>
        <v>0</v>
      </c>
      <c r="D27">
        <f>ROUND(C27*'Attendance Sheet'!J27/'Attendance Sheet'!$J$6,0.5)</f>
        <v>0</v>
      </c>
      <c r="E27" s="48">
        <f t="shared" si="8"/>
        <v>10</v>
      </c>
      <c r="F27" s="48" t="str">
        <f ca="1">'Employees Details'!H28</f>
        <v>No</v>
      </c>
      <c r="G27">
        <f t="shared" si="0"/>
        <v>0</v>
      </c>
      <c r="H27">
        <f t="shared" ca="1" si="1"/>
        <v>0</v>
      </c>
      <c r="I27">
        <f t="shared" ca="1" si="2"/>
        <v>0</v>
      </c>
      <c r="J27">
        <f>D27+Salary!AF26-Salary!AG26</f>
        <v>0</v>
      </c>
      <c r="K27">
        <f t="shared" si="3"/>
        <v>0</v>
      </c>
      <c r="L27">
        <f t="shared" si="4"/>
        <v>0</v>
      </c>
      <c r="M27">
        <f t="shared" si="5"/>
        <v>0</v>
      </c>
      <c r="N27">
        <f t="shared" si="6"/>
        <v>0</v>
      </c>
      <c r="P27" s="61">
        <f t="shared" ca="1" si="7"/>
        <v>0</v>
      </c>
    </row>
    <row r="28" spans="1:16" x14ac:dyDescent="0.25">
      <c r="A28">
        <f>'Employees Details'!A29</f>
        <v>22</v>
      </c>
      <c r="B28">
        <f>'Employees Details'!B29</f>
        <v>0</v>
      </c>
      <c r="C28">
        <f>Salary!AE27</f>
        <v>0</v>
      </c>
      <c r="D28">
        <f>ROUND(C28*'Attendance Sheet'!J28/'Attendance Sheet'!$J$6,0.5)</f>
        <v>0</v>
      </c>
      <c r="E28" s="48">
        <f t="shared" si="8"/>
        <v>10</v>
      </c>
      <c r="F28" s="48" t="str">
        <f ca="1">'Employees Details'!H29</f>
        <v>No</v>
      </c>
      <c r="G28">
        <f t="shared" si="0"/>
        <v>0</v>
      </c>
      <c r="H28">
        <f t="shared" ca="1" si="1"/>
        <v>0</v>
      </c>
      <c r="I28">
        <f t="shared" ca="1" si="2"/>
        <v>0</v>
      </c>
      <c r="J28">
        <f>D28+Salary!AF27-Salary!AG27</f>
        <v>0</v>
      </c>
      <c r="K28">
        <f t="shared" si="3"/>
        <v>0</v>
      </c>
      <c r="L28">
        <f t="shared" si="4"/>
        <v>0</v>
      </c>
      <c r="M28">
        <f t="shared" si="5"/>
        <v>0</v>
      </c>
      <c r="N28">
        <f t="shared" si="6"/>
        <v>0</v>
      </c>
      <c r="P28" s="61">
        <f t="shared" ca="1" si="7"/>
        <v>0</v>
      </c>
    </row>
    <row r="29" spans="1:16" x14ac:dyDescent="0.25">
      <c r="A29">
        <f>'Employees Details'!A30</f>
        <v>23</v>
      </c>
      <c r="B29">
        <f>'Employees Details'!B30</f>
        <v>0</v>
      </c>
      <c r="C29">
        <f>Salary!AE28</f>
        <v>0</v>
      </c>
      <c r="D29">
        <f>ROUND(C29*'Attendance Sheet'!J29/'Attendance Sheet'!$J$6,0.5)</f>
        <v>0</v>
      </c>
      <c r="E29" s="48">
        <f t="shared" si="8"/>
        <v>10</v>
      </c>
      <c r="F29" s="48" t="str">
        <f ca="1">'Employees Details'!H30</f>
        <v>No</v>
      </c>
      <c r="G29">
        <f t="shared" si="0"/>
        <v>0</v>
      </c>
      <c r="H29">
        <f t="shared" ca="1" si="1"/>
        <v>0</v>
      </c>
      <c r="I29">
        <f t="shared" ca="1" si="2"/>
        <v>0</v>
      </c>
      <c r="J29">
        <f>D29+Salary!AF28-Salary!AG28</f>
        <v>0</v>
      </c>
      <c r="K29">
        <f t="shared" si="3"/>
        <v>0</v>
      </c>
      <c r="L29">
        <f t="shared" si="4"/>
        <v>0</v>
      </c>
      <c r="M29">
        <f t="shared" si="5"/>
        <v>0</v>
      </c>
      <c r="N29">
        <f t="shared" si="6"/>
        <v>0</v>
      </c>
      <c r="P29" s="61">
        <f t="shared" ca="1" si="7"/>
        <v>0</v>
      </c>
    </row>
    <row r="30" spans="1:16" x14ac:dyDescent="0.25">
      <c r="A30">
        <f>'Employees Details'!A31</f>
        <v>24</v>
      </c>
      <c r="B30">
        <f>'Employees Details'!B31</f>
        <v>0</v>
      </c>
      <c r="C30">
        <f>Salary!AE29</f>
        <v>0</v>
      </c>
      <c r="D30">
        <f>ROUND(C30*'Attendance Sheet'!J30/'Attendance Sheet'!$J$6,0.5)</f>
        <v>0</v>
      </c>
      <c r="E30" s="48">
        <f t="shared" si="8"/>
        <v>10</v>
      </c>
      <c r="F30" s="48" t="str">
        <f ca="1">'Employees Details'!H31</f>
        <v>No</v>
      </c>
      <c r="G30">
        <f t="shared" si="0"/>
        <v>0</v>
      </c>
      <c r="H30">
        <f t="shared" ca="1" si="1"/>
        <v>0</v>
      </c>
      <c r="I30">
        <f t="shared" ca="1" si="2"/>
        <v>0</v>
      </c>
      <c r="J30">
        <f>D30+Salary!AF29-Salary!AG29</f>
        <v>0</v>
      </c>
      <c r="K30">
        <f t="shared" si="3"/>
        <v>0</v>
      </c>
      <c r="L30">
        <f t="shared" si="4"/>
        <v>0</v>
      </c>
      <c r="M30">
        <f t="shared" si="5"/>
        <v>0</v>
      </c>
      <c r="N30">
        <f t="shared" si="6"/>
        <v>0</v>
      </c>
      <c r="P30" s="61">
        <f t="shared" ca="1" si="7"/>
        <v>0</v>
      </c>
    </row>
    <row r="31" spans="1:16" x14ac:dyDescent="0.25">
      <c r="A31">
        <f>'Employees Details'!A32</f>
        <v>25</v>
      </c>
      <c r="B31">
        <f>'Employees Details'!B32</f>
        <v>0</v>
      </c>
      <c r="C31">
        <f>Salary!AE30</f>
        <v>0</v>
      </c>
      <c r="D31">
        <f>ROUND(C31*'Attendance Sheet'!J31/'Attendance Sheet'!$J$6,0.5)</f>
        <v>0</v>
      </c>
      <c r="E31" s="48">
        <f t="shared" si="8"/>
        <v>10</v>
      </c>
      <c r="F31" s="48" t="str">
        <f ca="1">'Employees Details'!H32</f>
        <v>No</v>
      </c>
      <c r="G31">
        <f t="shared" si="0"/>
        <v>0</v>
      </c>
      <c r="H31">
        <f t="shared" ca="1" si="1"/>
        <v>0</v>
      </c>
      <c r="I31">
        <f t="shared" ca="1" si="2"/>
        <v>0</v>
      </c>
      <c r="J31">
        <f>D31+Salary!AF30-Salary!AG30</f>
        <v>0</v>
      </c>
      <c r="K31">
        <f t="shared" si="3"/>
        <v>0</v>
      </c>
      <c r="L31">
        <f t="shared" si="4"/>
        <v>0</v>
      </c>
      <c r="M31">
        <f t="shared" si="5"/>
        <v>0</v>
      </c>
      <c r="N31">
        <f t="shared" si="6"/>
        <v>0</v>
      </c>
      <c r="P31" s="61">
        <f t="shared" ca="1" si="7"/>
        <v>0</v>
      </c>
    </row>
    <row r="32" spans="1:16" x14ac:dyDescent="0.25">
      <c r="A32">
        <f>'Employees Details'!A33</f>
        <v>26</v>
      </c>
      <c r="B32">
        <f>'Employees Details'!B33</f>
        <v>0</v>
      </c>
      <c r="C32">
        <f>Salary!AE31</f>
        <v>0</v>
      </c>
      <c r="D32">
        <f>ROUND(C32*'Attendance Sheet'!J32/'Attendance Sheet'!$J$6,0.5)</f>
        <v>0</v>
      </c>
      <c r="E32" s="48">
        <f t="shared" si="8"/>
        <v>10</v>
      </c>
      <c r="F32" s="48" t="str">
        <f ca="1">'Employees Details'!H33</f>
        <v>No</v>
      </c>
      <c r="G32">
        <f t="shared" si="0"/>
        <v>0</v>
      </c>
      <c r="H32">
        <f t="shared" ca="1" si="1"/>
        <v>0</v>
      </c>
      <c r="I32">
        <f t="shared" ca="1" si="2"/>
        <v>0</v>
      </c>
      <c r="J32">
        <f>D32+Salary!AF31-Salary!AG31</f>
        <v>0</v>
      </c>
      <c r="K32">
        <f t="shared" si="3"/>
        <v>0</v>
      </c>
      <c r="L32">
        <f t="shared" si="4"/>
        <v>0</v>
      </c>
      <c r="M32">
        <f t="shared" si="5"/>
        <v>0</v>
      </c>
      <c r="N32">
        <f t="shared" si="6"/>
        <v>0</v>
      </c>
      <c r="P32" s="61">
        <f t="shared" ca="1" si="7"/>
        <v>0</v>
      </c>
    </row>
    <row r="33" spans="1:45" x14ac:dyDescent="0.25">
      <c r="A33">
        <f>'Employees Details'!A34</f>
        <v>27</v>
      </c>
      <c r="B33">
        <f>'Employees Details'!B34</f>
        <v>0</v>
      </c>
      <c r="C33">
        <f>Salary!AE32</f>
        <v>0</v>
      </c>
      <c r="D33">
        <f>ROUND(C33*'Attendance Sheet'!J33/'Attendance Sheet'!$J$6,0.5)</f>
        <v>0</v>
      </c>
      <c r="E33" s="48">
        <f t="shared" si="8"/>
        <v>10</v>
      </c>
      <c r="F33" s="48" t="str">
        <f ca="1">'Employees Details'!H34</f>
        <v>No</v>
      </c>
      <c r="G33">
        <f t="shared" si="0"/>
        <v>0</v>
      </c>
      <c r="H33">
        <f t="shared" ca="1" si="1"/>
        <v>0</v>
      </c>
      <c r="I33">
        <f t="shared" ca="1" si="2"/>
        <v>0</v>
      </c>
      <c r="J33">
        <f>D33+Salary!AF32-Salary!AG32</f>
        <v>0</v>
      </c>
      <c r="K33">
        <f t="shared" si="3"/>
        <v>0</v>
      </c>
      <c r="L33">
        <f t="shared" si="4"/>
        <v>0</v>
      </c>
      <c r="M33">
        <f t="shared" si="5"/>
        <v>0</v>
      </c>
      <c r="N33">
        <f t="shared" si="6"/>
        <v>0</v>
      </c>
      <c r="P33" s="61">
        <f t="shared" ca="1" si="7"/>
        <v>0</v>
      </c>
    </row>
    <row r="34" spans="1:45" x14ac:dyDescent="0.25">
      <c r="A34">
        <f>'Employees Details'!A35</f>
        <v>28</v>
      </c>
      <c r="B34">
        <f>'Employees Details'!B35</f>
        <v>0</v>
      </c>
      <c r="C34">
        <f>Salary!AE33</f>
        <v>0</v>
      </c>
      <c r="D34">
        <f>ROUND(C34*'Attendance Sheet'!J34/'Attendance Sheet'!$J$6,0.5)</f>
        <v>0</v>
      </c>
      <c r="E34" s="48">
        <f t="shared" si="8"/>
        <v>10</v>
      </c>
      <c r="F34" s="48" t="str">
        <f ca="1">'Employees Details'!H35</f>
        <v>No</v>
      </c>
      <c r="G34">
        <f t="shared" si="0"/>
        <v>0</v>
      </c>
      <c r="H34">
        <f t="shared" ca="1" si="1"/>
        <v>0</v>
      </c>
      <c r="I34">
        <f t="shared" ca="1" si="2"/>
        <v>0</v>
      </c>
      <c r="J34">
        <f>D34+Salary!AF33-Salary!AG33</f>
        <v>0</v>
      </c>
      <c r="K34">
        <f t="shared" si="3"/>
        <v>0</v>
      </c>
      <c r="L34">
        <f t="shared" si="4"/>
        <v>0</v>
      </c>
      <c r="M34">
        <f t="shared" si="5"/>
        <v>0</v>
      </c>
      <c r="N34">
        <f t="shared" si="6"/>
        <v>0</v>
      </c>
      <c r="P34" s="61">
        <f t="shared" ca="1" si="7"/>
        <v>0</v>
      </c>
    </row>
    <row r="35" spans="1:45" x14ac:dyDescent="0.25">
      <c r="A35">
        <f>'Employees Details'!A36</f>
        <v>29</v>
      </c>
      <c r="B35">
        <f>'Employees Details'!B36</f>
        <v>0</v>
      </c>
      <c r="C35">
        <f>Salary!AE34</f>
        <v>0</v>
      </c>
      <c r="D35">
        <f>ROUND(C35*'Attendance Sheet'!J35/'Attendance Sheet'!$J$6,0.5)</f>
        <v>0</v>
      </c>
      <c r="E35" s="48">
        <f t="shared" si="8"/>
        <v>10</v>
      </c>
      <c r="F35" s="48" t="str">
        <f ca="1">'Employees Details'!H36</f>
        <v>No</v>
      </c>
      <c r="G35">
        <f t="shared" si="0"/>
        <v>0</v>
      </c>
      <c r="H35">
        <f t="shared" ca="1" si="1"/>
        <v>0</v>
      </c>
      <c r="I35">
        <f t="shared" ca="1" si="2"/>
        <v>0</v>
      </c>
      <c r="J35">
        <f>D35+Salary!AF34-Salary!AG34</f>
        <v>0</v>
      </c>
      <c r="K35">
        <f t="shared" si="3"/>
        <v>0</v>
      </c>
      <c r="L35">
        <f t="shared" si="4"/>
        <v>0</v>
      </c>
      <c r="M35">
        <f t="shared" si="5"/>
        <v>0</v>
      </c>
      <c r="N35">
        <f t="shared" si="6"/>
        <v>0</v>
      </c>
      <c r="P35" s="61">
        <f t="shared" ca="1" si="7"/>
        <v>0</v>
      </c>
    </row>
    <row r="36" spans="1:45" x14ac:dyDescent="0.25">
      <c r="A36">
        <f>'Employees Details'!A37</f>
        <v>30</v>
      </c>
      <c r="B36">
        <f>'Employees Details'!B37</f>
        <v>0</v>
      </c>
      <c r="C36">
        <f>Salary!AE35</f>
        <v>0</v>
      </c>
      <c r="D36">
        <f>ROUND(C36*'Attendance Sheet'!J36/'Attendance Sheet'!$J$6,0.5)</f>
        <v>0</v>
      </c>
      <c r="E36" s="48">
        <f t="shared" si="8"/>
        <v>10</v>
      </c>
      <c r="F36" s="48" t="str">
        <f ca="1">'Employees Details'!H37</f>
        <v>No</v>
      </c>
      <c r="G36">
        <f t="shared" si="0"/>
        <v>0</v>
      </c>
      <c r="H36">
        <f t="shared" ca="1" si="1"/>
        <v>0</v>
      </c>
      <c r="I36">
        <f t="shared" ca="1" si="2"/>
        <v>0</v>
      </c>
      <c r="J36">
        <f>D36+Salary!AF35-Salary!AG35</f>
        <v>0</v>
      </c>
      <c r="K36">
        <f t="shared" si="3"/>
        <v>0</v>
      </c>
      <c r="L36">
        <f t="shared" si="4"/>
        <v>0</v>
      </c>
      <c r="M36">
        <f t="shared" si="5"/>
        <v>0</v>
      </c>
      <c r="N36">
        <f t="shared" si="6"/>
        <v>0</v>
      </c>
      <c r="P36" s="61">
        <f t="shared" ca="1" si="7"/>
        <v>0</v>
      </c>
    </row>
    <row r="37" spans="1:45" ht="15.75" thickBot="1" x14ac:dyDescent="0.3">
      <c r="A37" s="68" t="s">
        <v>44</v>
      </c>
      <c r="C37" s="55">
        <f>SUM(C7:C36)</f>
        <v>0</v>
      </c>
      <c r="D37" s="55">
        <f t="shared" ref="D37:I37" si="9">SUM(D7:D36)</f>
        <v>0</v>
      </c>
      <c r="G37" s="55">
        <f t="shared" si="9"/>
        <v>0</v>
      </c>
      <c r="H37" s="55">
        <f t="shared" ca="1" si="9"/>
        <v>0</v>
      </c>
      <c r="I37" s="55">
        <f t="shared" ca="1" si="9"/>
        <v>0</v>
      </c>
      <c r="J37" s="55">
        <f>SUM(J7:J36)</f>
        <v>0</v>
      </c>
      <c r="K37" s="55">
        <f>SUM(K7:K36)</f>
        <v>0</v>
      </c>
      <c r="L37" s="55">
        <f>SUM(L7:L36)</f>
        <v>0</v>
      </c>
      <c r="M37" s="55">
        <f>SUM(M7:M36)</f>
        <v>0</v>
      </c>
      <c r="N37" s="55">
        <f>SUM(N7:N36)</f>
        <v>0</v>
      </c>
      <c r="P37" s="62">
        <f ca="1">SUM(P7:P36)</f>
        <v>0</v>
      </c>
    </row>
    <row r="38" spans="1:45" ht="15.75" thickTop="1" x14ac:dyDescent="0.25">
      <c r="A38" s="133" t="s">
        <v>94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P38" s="61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45" ht="19.5" customHeight="1" x14ac:dyDescent="0.25">
      <c r="C39" s="66" t="s">
        <v>84</v>
      </c>
      <c r="D39" s="66" t="s">
        <v>81</v>
      </c>
      <c r="E39" s="66" t="s">
        <v>82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67" t="s">
        <v>83</v>
      </c>
      <c r="B40" s="58"/>
      <c r="C40">
        <f>D37</f>
        <v>0</v>
      </c>
      <c r="D40" s="56">
        <f ca="1">P37</f>
        <v>0</v>
      </c>
      <c r="E40" s="56">
        <f ca="1">P37</f>
        <v>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9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H40" s="56"/>
      <c r="AI40" s="56"/>
      <c r="AJ40" s="56"/>
      <c r="AK40" s="134"/>
      <c r="AL40" s="134"/>
      <c r="AM40" s="134"/>
      <c r="AN40" s="134"/>
      <c r="AO40" s="134"/>
      <c r="AP40" s="134"/>
      <c r="AQ40" s="134"/>
      <c r="AR40" s="59"/>
      <c r="AS40" s="59"/>
    </row>
    <row r="41" spans="1:45" x14ac:dyDescent="0.25">
      <c r="A41" s="6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9"/>
      <c r="AS41" s="59"/>
    </row>
    <row r="42" spans="1:45" x14ac:dyDescent="0.25">
      <c r="A42" s="23"/>
      <c r="B42" s="56"/>
      <c r="C42" s="65" t="s">
        <v>86</v>
      </c>
      <c r="D42" s="65" t="s">
        <v>87</v>
      </c>
      <c r="E42" s="65" t="s">
        <v>88</v>
      </c>
      <c r="F42" s="65" t="s">
        <v>89</v>
      </c>
      <c r="G42" s="65" t="s">
        <v>90</v>
      </c>
      <c r="H42" s="65" t="s">
        <v>44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135"/>
      <c r="AL42" s="135"/>
      <c r="AM42" s="135"/>
      <c r="AN42" s="135"/>
      <c r="AO42" s="135"/>
      <c r="AP42" s="135"/>
      <c r="AQ42" s="135"/>
      <c r="AR42" s="59"/>
      <c r="AS42" s="59"/>
    </row>
    <row r="43" spans="1:45" x14ac:dyDescent="0.25">
      <c r="A43" s="23" t="s">
        <v>71</v>
      </c>
      <c r="C43" s="63">
        <f ca="1">I37</f>
        <v>0</v>
      </c>
      <c r="D43" s="63" t="s">
        <v>91</v>
      </c>
      <c r="E43" s="63">
        <f ca="1">H37</f>
        <v>0</v>
      </c>
      <c r="F43" s="63">
        <f ca="1">ROUND(E40*0.5%,0.5)</f>
        <v>0</v>
      </c>
      <c r="G43" s="63" t="s">
        <v>91</v>
      </c>
      <c r="H43">
        <f ca="1">SUM(C43:G43)</f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23" t="s">
        <v>92</v>
      </c>
      <c r="C44" s="63">
        <f>G37</f>
        <v>0</v>
      </c>
      <c r="D44" s="64" t="s">
        <v>91</v>
      </c>
      <c r="E44" s="63" t="s">
        <v>91</v>
      </c>
      <c r="F44" s="63" t="s">
        <v>91</v>
      </c>
      <c r="G44" s="63" t="s">
        <v>91</v>
      </c>
      <c r="H44">
        <f>SUM(C44:G44)</f>
        <v>0</v>
      </c>
      <c r="O44" s="59"/>
      <c r="P44" s="59"/>
      <c r="Q44" s="59"/>
      <c r="R44" s="59"/>
      <c r="S44" s="59"/>
      <c r="T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23" t="s">
        <v>93</v>
      </c>
      <c r="C45" s="63" t="s">
        <v>91</v>
      </c>
      <c r="D45" s="63">
        <f>ROUND(C40*1.1%,0.5)</f>
        <v>0</v>
      </c>
      <c r="E45" s="63" t="s">
        <v>91</v>
      </c>
      <c r="F45" s="63" t="s">
        <v>91</v>
      </c>
      <c r="G45" s="63">
        <f>ROUND(C40*0.01%,0.5)</f>
        <v>0</v>
      </c>
      <c r="H45">
        <f>SUM(C45:G45)</f>
        <v>0</v>
      </c>
    </row>
    <row r="46" spans="1:45" x14ac:dyDescent="0.25">
      <c r="A46" s="69" t="s">
        <v>44</v>
      </c>
      <c r="C46">
        <f ca="1">SUM(C43:C45)</f>
        <v>0</v>
      </c>
      <c r="D46">
        <f t="shared" ref="D46:H46" si="10">SUM(D43:D45)</f>
        <v>0</v>
      </c>
      <c r="E46">
        <f t="shared" ca="1" si="10"/>
        <v>0</v>
      </c>
      <c r="F46">
        <f t="shared" ca="1" si="10"/>
        <v>0</v>
      </c>
      <c r="G46">
        <f t="shared" si="10"/>
        <v>0</v>
      </c>
      <c r="H46">
        <f t="shared" ca="1" si="10"/>
        <v>0</v>
      </c>
    </row>
  </sheetData>
  <mergeCells count="8">
    <mergeCell ref="AK40:AQ40"/>
    <mergeCell ref="AK42:AQ42"/>
    <mergeCell ref="A1:N1"/>
    <mergeCell ref="A2:N2"/>
    <mergeCell ref="A3:N3"/>
    <mergeCell ref="A4:N4"/>
    <mergeCell ref="H5:I5"/>
    <mergeCell ref="A38:N38"/>
  </mergeCells>
  <pageMargins left="0.25" right="0.25" top="0.75" bottom="0.75" header="0.3" footer="0.3"/>
  <pageSetup scale="90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view="pageBreakPreview" zoomScaleNormal="100" zoomScaleSheetLayoutView="100" workbookViewId="0">
      <selection activeCell="J5" sqref="J1:J1048576"/>
    </sheetView>
  </sheetViews>
  <sheetFormatPr defaultRowHeight="15" x14ac:dyDescent="0.25"/>
  <cols>
    <col min="1" max="1" width="3" customWidth="1"/>
    <col min="2" max="2" width="20.140625" customWidth="1"/>
    <col min="3" max="4" width="6.7109375" customWidth="1"/>
    <col min="5" max="6" width="5.7109375" customWidth="1"/>
    <col min="7" max="14" width="6.7109375" customWidth="1"/>
  </cols>
  <sheetData>
    <row r="1" spans="1:16" ht="18.75" x14ac:dyDescent="0.25">
      <c r="A1" s="111" t="str">
        <f>'Basic Info'!A1:K1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6" x14ac:dyDescent="0.25">
      <c r="A3" s="112" t="str">
        <f>'Basic Info'!F13</f>
        <v>&lt;&lt; Communication Details &gt;&gt;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25">
      <c r="A4" s="138" t="s">
        <v>102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x14ac:dyDescent="0.25">
      <c r="A5" s="47"/>
      <c r="B5" s="47"/>
      <c r="C5" s="47"/>
      <c r="D5" s="47"/>
      <c r="E5" s="47"/>
      <c r="F5" s="47"/>
      <c r="G5" s="47"/>
      <c r="H5" s="136" t="s">
        <v>71</v>
      </c>
      <c r="I5" s="137"/>
      <c r="J5" s="73"/>
      <c r="K5" s="49"/>
      <c r="L5" s="47"/>
      <c r="M5" s="47"/>
      <c r="N5" s="47"/>
    </row>
    <row r="6" spans="1:16" ht="77.25" customHeight="1" x14ac:dyDescent="0.25">
      <c r="A6" s="37" t="s">
        <v>77</v>
      </c>
      <c r="B6" s="53" t="s">
        <v>21</v>
      </c>
      <c r="C6" s="37" t="s">
        <v>66</v>
      </c>
      <c r="D6" s="37" t="s">
        <v>65</v>
      </c>
      <c r="E6" s="54" t="s">
        <v>68</v>
      </c>
      <c r="F6" s="54" t="s">
        <v>75</v>
      </c>
      <c r="G6" s="54" t="s">
        <v>67</v>
      </c>
      <c r="H6" s="54" t="s">
        <v>69</v>
      </c>
      <c r="I6" s="54" t="s">
        <v>70</v>
      </c>
      <c r="J6" s="54" t="s">
        <v>106</v>
      </c>
      <c r="K6" s="54" t="s">
        <v>74</v>
      </c>
      <c r="L6" s="54" t="s">
        <v>76</v>
      </c>
      <c r="M6" s="54" t="s">
        <v>78</v>
      </c>
      <c r="N6" s="54" t="s">
        <v>79</v>
      </c>
      <c r="P6" s="60" t="s">
        <v>85</v>
      </c>
    </row>
    <row r="7" spans="1:16" x14ac:dyDescent="0.25">
      <c r="A7">
        <f>'Employees Details'!A8</f>
        <v>1</v>
      </c>
      <c r="B7">
        <f>'Employees Details'!B8</f>
        <v>0</v>
      </c>
      <c r="C7">
        <f>Salary!AI6</f>
        <v>0</v>
      </c>
      <c r="D7">
        <f>ROUND(C7*'Attendance Sheet'!K7/'Attendance Sheet'!$K$6,0.5)</f>
        <v>0</v>
      </c>
      <c r="E7" s="48">
        <f>'Basic Info'!F21</f>
        <v>10</v>
      </c>
      <c r="F7" s="48" t="str">
        <f ca="1">'Employees Details'!H8</f>
        <v>No</v>
      </c>
      <c r="G7">
        <f>ROUND(D7*E7/100,0.5)</f>
        <v>0</v>
      </c>
      <c r="H7">
        <f ca="1">IF(F7="Yes",ROUND(D7*25/300,0.5),0)</f>
        <v>0</v>
      </c>
      <c r="I7">
        <f ca="1">G7-H7</f>
        <v>0</v>
      </c>
      <c r="J7">
        <f>D7+Salary!AJ6-Salary!AK6</f>
        <v>0</v>
      </c>
      <c r="K7">
        <f>ROUNDUP(J7*1.75%,0.99)</f>
        <v>0</v>
      </c>
      <c r="L7">
        <f>ROUND(J7*4.75%,0.5)</f>
        <v>0</v>
      </c>
      <c r="M7">
        <f>G7+K7</f>
        <v>0</v>
      </c>
      <c r="N7">
        <f>D7-M7</f>
        <v>0</v>
      </c>
      <c r="P7" s="61">
        <f ca="1">IF(F7="Yes",D7,0)</f>
        <v>0</v>
      </c>
    </row>
    <row r="8" spans="1:16" x14ac:dyDescent="0.25">
      <c r="A8">
        <f>'Employees Details'!A9</f>
        <v>2</v>
      </c>
      <c r="B8">
        <f>'Employees Details'!B9</f>
        <v>0</v>
      </c>
      <c r="C8">
        <f>Salary!AI7</f>
        <v>0</v>
      </c>
      <c r="D8">
        <f>ROUND(C8*'Attendance Sheet'!K8/'Attendance Sheet'!$K$6,0.5)</f>
        <v>0</v>
      </c>
      <c r="E8" s="48">
        <f>E7</f>
        <v>10</v>
      </c>
      <c r="F8" s="48" t="str">
        <f ca="1">'Employees Details'!H9</f>
        <v>No</v>
      </c>
      <c r="G8">
        <f t="shared" ref="G8:G36" si="0">ROUND(D8*E8/100,0.5)</f>
        <v>0</v>
      </c>
      <c r="H8">
        <f t="shared" ref="H8:H36" ca="1" si="1">IF(F8="Yes",ROUND(D8*25/300,0.5),0)</f>
        <v>0</v>
      </c>
      <c r="I8">
        <f t="shared" ref="I8:I36" ca="1" si="2">G8-H8</f>
        <v>0</v>
      </c>
      <c r="J8">
        <f>D8+Salary!AJ7-Salary!AK7</f>
        <v>0</v>
      </c>
      <c r="K8">
        <f t="shared" ref="K8:K36" si="3">ROUNDUP(J8*1.75%,0.99)</f>
        <v>0</v>
      </c>
      <c r="L8">
        <f t="shared" ref="L8:L36" si="4">ROUND(J8*4.75%,0.5)</f>
        <v>0</v>
      </c>
      <c r="M8">
        <f t="shared" ref="M8:M36" si="5">G8+K8</f>
        <v>0</v>
      </c>
      <c r="N8">
        <f t="shared" ref="N8:N36" si="6">D8-M8</f>
        <v>0</v>
      </c>
      <c r="P8" s="61">
        <f t="shared" ref="P8:P36" ca="1" si="7">IF(F8="Yes",D8,0)</f>
        <v>0</v>
      </c>
    </row>
    <row r="9" spans="1:16" x14ac:dyDescent="0.25">
      <c r="A9">
        <f>'Employees Details'!A10</f>
        <v>3</v>
      </c>
      <c r="B9">
        <f>'Employees Details'!B10</f>
        <v>0</v>
      </c>
      <c r="C9">
        <f>Salary!AI8</f>
        <v>0</v>
      </c>
      <c r="D9">
        <f>ROUND(C9*'Attendance Sheet'!K9/'Attendance Sheet'!$K$6,0.5)</f>
        <v>0</v>
      </c>
      <c r="E9" s="48">
        <f t="shared" ref="E9:E36" si="8">E8</f>
        <v>10</v>
      </c>
      <c r="F9" s="48" t="str">
        <f ca="1">'Employees Details'!H10</f>
        <v>No</v>
      </c>
      <c r="G9">
        <f t="shared" si="0"/>
        <v>0</v>
      </c>
      <c r="H9">
        <f t="shared" ca="1" si="1"/>
        <v>0</v>
      </c>
      <c r="I9">
        <f t="shared" ca="1" si="2"/>
        <v>0</v>
      </c>
      <c r="J9">
        <f>D9+Salary!AJ8-Salary!AK8</f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P9" s="61">
        <f t="shared" ca="1" si="7"/>
        <v>0</v>
      </c>
    </row>
    <row r="10" spans="1:16" x14ac:dyDescent="0.25">
      <c r="A10">
        <f>'Employees Details'!A11</f>
        <v>4</v>
      </c>
      <c r="B10">
        <f>'Employees Details'!B11</f>
        <v>0</v>
      </c>
      <c r="C10">
        <f>Salary!AI9</f>
        <v>0</v>
      </c>
      <c r="D10">
        <f>ROUND(C10*'Attendance Sheet'!K10/'Attendance Sheet'!$K$6,0.5)</f>
        <v>0</v>
      </c>
      <c r="E10" s="48">
        <f t="shared" si="8"/>
        <v>10</v>
      </c>
      <c r="F10" s="48" t="str">
        <f ca="1">'Employees Details'!H11</f>
        <v>No</v>
      </c>
      <c r="G10">
        <f t="shared" si="0"/>
        <v>0</v>
      </c>
      <c r="H10">
        <f t="shared" ca="1" si="1"/>
        <v>0</v>
      </c>
      <c r="I10">
        <f t="shared" ca="1" si="2"/>
        <v>0</v>
      </c>
      <c r="J10">
        <f>D10+Salary!AJ9-Salary!AK9</f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P10" s="61">
        <f t="shared" ca="1" si="7"/>
        <v>0</v>
      </c>
    </row>
    <row r="11" spans="1:16" x14ac:dyDescent="0.25">
      <c r="A11">
        <f>'Employees Details'!A12</f>
        <v>5</v>
      </c>
      <c r="B11">
        <f>'Employees Details'!B12</f>
        <v>0</v>
      </c>
      <c r="C11">
        <f>Salary!AI10</f>
        <v>0</v>
      </c>
      <c r="D11">
        <f>ROUND(C11*'Attendance Sheet'!K11/'Attendance Sheet'!$K$6,0.5)</f>
        <v>0</v>
      </c>
      <c r="E11" s="48">
        <f t="shared" si="8"/>
        <v>10</v>
      </c>
      <c r="F11" s="48" t="str">
        <f ca="1">'Employees Details'!H12</f>
        <v>No</v>
      </c>
      <c r="G11">
        <f t="shared" si="0"/>
        <v>0</v>
      </c>
      <c r="H11">
        <f t="shared" ca="1" si="1"/>
        <v>0</v>
      </c>
      <c r="I11">
        <f t="shared" ca="1" si="2"/>
        <v>0</v>
      </c>
      <c r="J11">
        <f>D11+Salary!AJ10-Salary!AK10</f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P11" s="61">
        <f t="shared" ca="1" si="7"/>
        <v>0</v>
      </c>
    </row>
    <row r="12" spans="1:16" x14ac:dyDescent="0.25">
      <c r="A12">
        <f>'Employees Details'!A13</f>
        <v>6</v>
      </c>
      <c r="B12">
        <f>'Employees Details'!B13</f>
        <v>0</v>
      </c>
      <c r="C12">
        <f>Salary!AI11</f>
        <v>0</v>
      </c>
      <c r="D12">
        <f>ROUND(C12*'Attendance Sheet'!K12/'Attendance Sheet'!$K$6,0.5)</f>
        <v>0</v>
      </c>
      <c r="E12" s="48">
        <f t="shared" si="8"/>
        <v>10</v>
      </c>
      <c r="F12" s="48" t="str">
        <f ca="1">'Employees Details'!H13</f>
        <v>No</v>
      </c>
      <c r="G12">
        <f t="shared" si="0"/>
        <v>0</v>
      </c>
      <c r="H12">
        <f t="shared" ca="1" si="1"/>
        <v>0</v>
      </c>
      <c r="I12">
        <f t="shared" ca="1" si="2"/>
        <v>0</v>
      </c>
      <c r="J12">
        <f>D12+Salary!AJ11-Salary!AK11</f>
        <v>0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P12" s="61">
        <f t="shared" ca="1" si="7"/>
        <v>0</v>
      </c>
    </row>
    <row r="13" spans="1:16" x14ac:dyDescent="0.25">
      <c r="A13">
        <f>'Employees Details'!A14</f>
        <v>7</v>
      </c>
      <c r="B13">
        <f>'Employees Details'!B14</f>
        <v>0</v>
      </c>
      <c r="C13">
        <f>Salary!AI12</f>
        <v>0</v>
      </c>
      <c r="D13">
        <f>ROUND(C13*'Attendance Sheet'!K13/'Attendance Sheet'!$K$6,0.5)</f>
        <v>0</v>
      </c>
      <c r="E13" s="48">
        <f t="shared" si="8"/>
        <v>10</v>
      </c>
      <c r="F13" s="48" t="str">
        <f ca="1">'Employees Details'!H14</f>
        <v>No</v>
      </c>
      <c r="G13">
        <f t="shared" si="0"/>
        <v>0</v>
      </c>
      <c r="H13">
        <f t="shared" ca="1" si="1"/>
        <v>0</v>
      </c>
      <c r="I13">
        <f t="shared" ca="1" si="2"/>
        <v>0</v>
      </c>
      <c r="J13">
        <f>D13+Salary!AJ12-Salary!AK12</f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P13" s="61">
        <f t="shared" ca="1" si="7"/>
        <v>0</v>
      </c>
    </row>
    <row r="14" spans="1:16" x14ac:dyDescent="0.25">
      <c r="A14">
        <f>'Employees Details'!A15</f>
        <v>8</v>
      </c>
      <c r="B14">
        <f>'Employees Details'!B15</f>
        <v>0</v>
      </c>
      <c r="C14">
        <f>Salary!AI13</f>
        <v>0</v>
      </c>
      <c r="D14">
        <f>ROUND(C14*'Attendance Sheet'!K14/'Attendance Sheet'!$K$6,0.5)</f>
        <v>0</v>
      </c>
      <c r="E14" s="48">
        <f t="shared" si="8"/>
        <v>10</v>
      </c>
      <c r="F14" s="48" t="str">
        <f ca="1">'Employees Details'!H15</f>
        <v>No</v>
      </c>
      <c r="G14">
        <f t="shared" si="0"/>
        <v>0</v>
      </c>
      <c r="H14">
        <f t="shared" ca="1" si="1"/>
        <v>0</v>
      </c>
      <c r="I14">
        <f t="shared" ca="1" si="2"/>
        <v>0</v>
      </c>
      <c r="J14">
        <f>D14+Salary!AJ13-Salary!AK13</f>
        <v>0</v>
      </c>
      <c r="K14">
        <f t="shared" si="3"/>
        <v>0</v>
      </c>
      <c r="L14">
        <f t="shared" si="4"/>
        <v>0</v>
      </c>
      <c r="M14">
        <f t="shared" si="5"/>
        <v>0</v>
      </c>
      <c r="N14">
        <f t="shared" si="6"/>
        <v>0</v>
      </c>
      <c r="P14" s="61">
        <f t="shared" ca="1" si="7"/>
        <v>0</v>
      </c>
    </row>
    <row r="15" spans="1:16" x14ac:dyDescent="0.25">
      <c r="A15">
        <f>'Employees Details'!A16</f>
        <v>9</v>
      </c>
      <c r="B15">
        <f>'Employees Details'!B16</f>
        <v>0</v>
      </c>
      <c r="C15">
        <f>Salary!AI14</f>
        <v>0</v>
      </c>
      <c r="D15">
        <f>ROUND(C15*'Attendance Sheet'!K15/'Attendance Sheet'!$K$6,0.5)</f>
        <v>0</v>
      </c>
      <c r="E15" s="48">
        <f t="shared" si="8"/>
        <v>10</v>
      </c>
      <c r="F15" s="48" t="str">
        <f ca="1">'Employees Details'!H16</f>
        <v>No</v>
      </c>
      <c r="G15">
        <f t="shared" si="0"/>
        <v>0</v>
      </c>
      <c r="H15">
        <f t="shared" ca="1" si="1"/>
        <v>0</v>
      </c>
      <c r="I15">
        <f t="shared" ca="1" si="2"/>
        <v>0</v>
      </c>
      <c r="J15">
        <f>D15+Salary!AJ14-Salary!AK14</f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P15" s="61">
        <f t="shared" ca="1" si="7"/>
        <v>0</v>
      </c>
    </row>
    <row r="16" spans="1:16" x14ac:dyDescent="0.25">
      <c r="A16">
        <f>'Employees Details'!A17</f>
        <v>10</v>
      </c>
      <c r="B16">
        <f>'Employees Details'!B17</f>
        <v>0</v>
      </c>
      <c r="C16">
        <f>Salary!AI15</f>
        <v>0</v>
      </c>
      <c r="D16">
        <f>ROUND(C16*'Attendance Sheet'!K16/'Attendance Sheet'!$K$6,0.5)</f>
        <v>0</v>
      </c>
      <c r="E16" s="48">
        <f t="shared" si="8"/>
        <v>10</v>
      </c>
      <c r="F16" s="48" t="str">
        <f ca="1">'Employees Details'!H17</f>
        <v>No</v>
      </c>
      <c r="G16">
        <f t="shared" si="0"/>
        <v>0</v>
      </c>
      <c r="H16">
        <f t="shared" ca="1" si="1"/>
        <v>0</v>
      </c>
      <c r="I16">
        <f t="shared" ca="1" si="2"/>
        <v>0</v>
      </c>
      <c r="J16">
        <f>D16+Salary!AJ15-Salary!AK15</f>
        <v>0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P16" s="61">
        <f t="shared" ca="1" si="7"/>
        <v>0</v>
      </c>
    </row>
    <row r="17" spans="1:16" x14ac:dyDescent="0.25">
      <c r="A17">
        <f>'Employees Details'!A18</f>
        <v>11</v>
      </c>
      <c r="B17">
        <f>'Employees Details'!B18</f>
        <v>0</v>
      </c>
      <c r="C17">
        <f>Salary!AI16</f>
        <v>0</v>
      </c>
      <c r="D17">
        <f>ROUND(C17*'Attendance Sheet'!K17/'Attendance Sheet'!$K$6,0.5)</f>
        <v>0</v>
      </c>
      <c r="E17" s="48">
        <f t="shared" si="8"/>
        <v>10</v>
      </c>
      <c r="F17" s="48" t="str">
        <f ca="1">'Employees Details'!H18</f>
        <v>No</v>
      </c>
      <c r="G17">
        <f t="shared" si="0"/>
        <v>0</v>
      </c>
      <c r="H17">
        <f t="shared" ca="1" si="1"/>
        <v>0</v>
      </c>
      <c r="I17">
        <f t="shared" ca="1" si="2"/>
        <v>0</v>
      </c>
      <c r="J17">
        <f>D17+Salary!AJ16-Salary!AK16</f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P17" s="61">
        <f t="shared" ca="1" si="7"/>
        <v>0</v>
      </c>
    </row>
    <row r="18" spans="1:16" x14ac:dyDescent="0.25">
      <c r="A18">
        <f>'Employees Details'!A19</f>
        <v>12</v>
      </c>
      <c r="B18">
        <f>'Employees Details'!B19</f>
        <v>0</v>
      </c>
      <c r="C18">
        <f>Salary!AI17</f>
        <v>0</v>
      </c>
      <c r="D18">
        <f>ROUND(C18*'Attendance Sheet'!K18/'Attendance Sheet'!$K$6,0.5)</f>
        <v>0</v>
      </c>
      <c r="E18" s="48">
        <f t="shared" si="8"/>
        <v>10</v>
      </c>
      <c r="F18" s="48" t="str">
        <f ca="1">'Employees Details'!H19</f>
        <v>No</v>
      </c>
      <c r="G18">
        <f t="shared" si="0"/>
        <v>0</v>
      </c>
      <c r="H18">
        <f t="shared" ca="1" si="1"/>
        <v>0</v>
      </c>
      <c r="I18">
        <f t="shared" ca="1" si="2"/>
        <v>0</v>
      </c>
      <c r="J18">
        <f>D18+Salary!AJ17-Salary!AK17</f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P18" s="61">
        <f t="shared" ca="1" si="7"/>
        <v>0</v>
      </c>
    </row>
    <row r="19" spans="1:16" x14ac:dyDescent="0.25">
      <c r="A19">
        <f>'Employees Details'!A20</f>
        <v>13</v>
      </c>
      <c r="B19">
        <f>'Employees Details'!B20</f>
        <v>0</v>
      </c>
      <c r="C19">
        <f>Salary!AI18</f>
        <v>0</v>
      </c>
      <c r="D19">
        <f>ROUND(C19*'Attendance Sheet'!K19/'Attendance Sheet'!$K$6,0.5)</f>
        <v>0</v>
      </c>
      <c r="E19" s="48">
        <f t="shared" si="8"/>
        <v>10</v>
      </c>
      <c r="F19" s="48" t="str">
        <f ca="1">'Employees Details'!H20</f>
        <v>No</v>
      </c>
      <c r="G19">
        <f t="shared" si="0"/>
        <v>0</v>
      </c>
      <c r="H19">
        <f t="shared" ca="1" si="1"/>
        <v>0</v>
      </c>
      <c r="I19">
        <f t="shared" ca="1" si="2"/>
        <v>0</v>
      </c>
      <c r="J19">
        <f>D19+Salary!AJ18-Salary!AK18</f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P19" s="61">
        <f t="shared" ca="1" si="7"/>
        <v>0</v>
      </c>
    </row>
    <row r="20" spans="1:16" x14ac:dyDescent="0.25">
      <c r="A20">
        <f>'Employees Details'!A21</f>
        <v>14</v>
      </c>
      <c r="B20">
        <f>'Employees Details'!B21</f>
        <v>0</v>
      </c>
      <c r="C20">
        <f>Salary!AI19</f>
        <v>0</v>
      </c>
      <c r="D20">
        <f>ROUND(C20*'Attendance Sheet'!K20/'Attendance Sheet'!$K$6,0.5)</f>
        <v>0</v>
      </c>
      <c r="E20" s="48">
        <f t="shared" si="8"/>
        <v>10</v>
      </c>
      <c r="F20" s="48" t="str">
        <f ca="1">'Employees Details'!H21</f>
        <v>No</v>
      </c>
      <c r="G20">
        <f t="shared" si="0"/>
        <v>0</v>
      </c>
      <c r="H20">
        <f t="shared" ca="1" si="1"/>
        <v>0</v>
      </c>
      <c r="I20">
        <f t="shared" ca="1" si="2"/>
        <v>0</v>
      </c>
      <c r="J20">
        <f>D20+Salary!AJ19-Salary!AK19</f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P20" s="61">
        <f t="shared" ca="1" si="7"/>
        <v>0</v>
      </c>
    </row>
    <row r="21" spans="1:16" x14ac:dyDescent="0.25">
      <c r="A21">
        <f>'Employees Details'!A22</f>
        <v>15</v>
      </c>
      <c r="B21">
        <f>'Employees Details'!B22</f>
        <v>0</v>
      </c>
      <c r="C21">
        <f>Salary!AI20</f>
        <v>0</v>
      </c>
      <c r="D21">
        <f>ROUND(C21*'Attendance Sheet'!K21/'Attendance Sheet'!$K$6,0.5)</f>
        <v>0</v>
      </c>
      <c r="E21" s="48">
        <f t="shared" si="8"/>
        <v>10</v>
      </c>
      <c r="F21" s="48" t="str">
        <f ca="1">'Employees Details'!H22</f>
        <v>No</v>
      </c>
      <c r="G21">
        <f t="shared" si="0"/>
        <v>0</v>
      </c>
      <c r="H21">
        <f t="shared" ca="1" si="1"/>
        <v>0</v>
      </c>
      <c r="I21">
        <f t="shared" ca="1" si="2"/>
        <v>0</v>
      </c>
      <c r="J21">
        <f>D21+Salary!AJ20-Salary!AK20</f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P21" s="61">
        <f t="shared" ca="1" si="7"/>
        <v>0</v>
      </c>
    </row>
    <row r="22" spans="1:16" x14ac:dyDescent="0.25">
      <c r="A22">
        <f>'Employees Details'!A23</f>
        <v>16</v>
      </c>
      <c r="B22">
        <f>'Employees Details'!B23</f>
        <v>0</v>
      </c>
      <c r="C22">
        <f>Salary!AI21</f>
        <v>0</v>
      </c>
      <c r="D22">
        <f>ROUND(C22*'Attendance Sheet'!K22/'Attendance Sheet'!$K$6,0.5)</f>
        <v>0</v>
      </c>
      <c r="E22" s="48">
        <f t="shared" si="8"/>
        <v>10</v>
      </c>
      <c r="F22" s="48" t="str">
        <f ca="1">'Employees Details'!H23</f>
        <v>No</v>
      </c>
      <c r="G22">
        <f t="shared" si="0"/>
        <v>0</v>
      </c>
      <c r="H22">
        <f t="shared" ca="1" si="1"/>
        <v>0</v>
      </c>
      <c r="I22">
        <f t="shared" ca="1" si="2"/>
        <v>0</v>
      </c>
      <c r="J22">
        <f>D22+Salary!AJ21-Salary!AK21</f>
        <v>0</v>
      </c>
      <c r="K22">
        <f t="shared" si="3"/>
        <v>0</v>
      </c>
      <c r="L22">
        <f t="shared" si="4"/>
        <v>0</v>
      </c>
      <c r="M22">
        <f t="shared" si="5"/>
        <v>0</v>
      </c>
      <c r="N22">
        <f t="shared" si="6"/>
        <v>0</v>
      </c>
      <c r="P22" s="61">
        <f t="shared" ca="1" si="7"/>
        <v>0</v>
      </c>
    </row>
    <row r="23" spans="1:16" x14ac:dyDescent="0.25">
      <c r="A23">
        <f>'Employees Details'!A24</f>
        <v>17</v>
      </c>
      <c r="B23">
        <f>'Employees Details'!B24</f>
        <v>0</v>
      </c>
      <c r="C23">
        <f>Salary!AI22</f>
        <v>0</v>
      </c>
      <c r="D23">
        <f>ROUND(C23*'Attendance Sheet'!K23/'Attendance Sheet'!$K$6,0.5)</f>
        <v>0</v>
      </c>
      <c r="E23" s="48">
        <f t="shared" si="8"/>
        <v>10</v>
      </c>
      <c r="F23" s="48" t="str">
        <f ca="1">'Employees Details'!H24</f>
        <v>No</v>
      </c>
      <c r="G23">
        <f t="shared" si="0"/>
        <v>0</v>
      </c>
      <c r="H23">
        <f t="shared" ca="1" si="1"/>
        <v>0</v>
      </c>
      <c r="I23">
        <f t="shared" ca="1" si="2"/>
        <v>0</v>
      </c>
      <c r="J23">
        <f>D23+Salary!AJ22-Salary!AK22</f>
        <v>0</v>
      </c>
      <c r="K23">
        <f t="shared" si="3"/>
        <v>0</v>
      </c>
      <c r="L23">
        <f t="shared" si="4"/>
        <v>0</v>
      </c>
      <c r="M23">
        <f t="shared" si="5"/>
        <v>0</v>
      </c>
      <c r="N23">
        <f t="shared" si="6"/>
        <v>0</v>
      </c>
      <c r="P23" s="61">
        <f t="shared" ca="1" si="7"/>
        <v>0</v>
      </c>
    </row>
    <row r="24" spans="1:16" x14ac:dyDescent="0.25">
      <c r="A24">
        <f>'Employees Details'!A25</f>
        <v>18</v>
      </c>
      <c r="B24">
        <f>'Employees Details'!B25</f>
        <v>0</v>
      </c>
      <c r="C24">
        <f>Salary!AI23</f>
        <v>0</v>
      </c>
      <c r="D24">
        <f>ROUND(C24*'Attendance Sheet'!K24/'Attendance Sheet'!$K$6,0.5)</f>
        <v>0</v>
      </c>
      <c r="E24" s="48">
        <f t="shared" si="8"/>
        <v>10</v>
      </c>
      <c r="F24" s="48" t="str">
        <f ca="1">'Employees Details'!H25</f>
        <v>No</v>
      </c>
      <c r="G24">
        <f t="shared" si="0"/>
        <v>0</v>
      </c>
      <c r="H24">
        <f t="shared" ca="1" si="1"/>
        <v>0</v>
      </c>
      <c r="I24">
        <f t="shared" ca="1" si="2"/>
        <v>0</v>
      </c>
      <c r="J24">
        <f>D24+Salary!AJ23-Salary!AK23</f>
        <v>0</v>
      </c>
      <c r="K24">
        <f t="shared" si="3"/>
        <v>0</v>
      </c>
      <c r="L24">
        <f t="shared" si="4"/>
        <v>0</v>
      </c>
      <c r="M24">
        <f t="shared" si="5"/>
        <v>0</v>
      </c>
      <c r="N24">
        <f t="shared" si="6"/>
        <v>0</v>
      </c>
      <c r="P24" s="61">
        <f t="shared" ca="1" si="7"/>
        <v>0</v>
      </c>
    </row>
    <row r="25" spans="1:16" x14ac:dyDescent="0.25">
      <c r="A25">
        <f>'Employees Details'!A26</f>
        <v>19</v>
      </c>
      <c r="B25">
        <f>'Employees Details'!B26</f>
        <v>0</v>
      </c>
      <c r="C25">
        <f>Salary!AI24</f>
        <v>0</v>
      </c>
      <c r="D25">
        <f>ROUND(C25*'Attendance Sheet'!K25/'Attendance Sheet'!$K$6,0.5)</f>
        <v>0</v>
      </c>
      <c r="E25" s="48">
        <f t="shared" si="8"/>
        <v>10</v>
      </c>
      <c r="F25" s="48" t="str">
        <f ca="1">'Employees Details'!H26</f>
        <v>No</v>
      </c>
      <c r="G25">
        <f t="shared" si="0"/>
        <v>0</v>
      </c>
      <c r="H25">
        <f t="shared" ca="1" si="1"/>
        <v>0</v>
      </c>
      <c r="I25">
        <f t="shared" ca="1" si="2"/>
        <v>0</v>
      </c>
      <c r="J25">
        <f>D25+Salary!AJ24-Salary!AK24</f>
        <v>0</v>
      </c>
      <c r="K25">
        <f t="shared" si="3"/>
        <v>0</v>
      </c>
      <c r="L25">
        <f t="shared" si="4"/>
        <v>0</v>
      </c>
      <c r="M25">
        <f t="shared" si="5"/>
        <v>0</v>
      </c>
      <c r="N25">
        <f t="shared" si="6"/>
        <v>0</v>
      </c>
      <c r="P25" s="61">
        <f t="shared" ca="1" si="7"/>
        <v>0</v>
      </c>
    </row>
    <row r="26" spans="1:16" x14ac:dyDescent="0.25">
      <c r="A26">
        <f>'Employees Details'!A27</f>
        <v>20</v>
      </c>
      <c r="B26">
        <f>'Employees Details'!B27</f>
        <v>0</v>
      </c>
      <c r="C26">
        <f>Salary!AI25</f>
        <v>0</v>
      </c>
      <c r="D26">
        <f>ROUND(C26*'Attendance Sheet'!K26/'Attendance Sheet'!$K$6,0.5)</f>
        <v>0</v>
      </c>
      <c r="E26" s="48">
        <f t="shared" si="8"/>
        <v>10</v>
      </c>
      <c r="F26" s="48" t="str">
        <f ca="1">'Employees Details'!H27</f>
        <v>No</v>
      </c>
      <c r="G26">
        <f t="shared" si="0"/>
        <v>0</v>
      </c>
      <c r="H26">
        <f t="shared" ca="1" si="1"/>
        <v>0</v>
      </c>
      <c r="I26">
        <f t="shared" ca="1" si="2"/>
        <v>0</v>
      </c>
      <c r="J26">
        <f>D26+Salary!AJ25-Salary!AK25</f>
        <v>0</v>
      </c>
      <c r="K26">
        <f t="shared" si="3"/>
        <v>0</v>
      </c>
      <c r="L26">
        <f t="shared" si="4"/>
        <v>0</v>
      </c>
      <c r="M26">
        <f t="shared" si="5"/>
        <v>0</v>
      </c>
      <c r="N26">
        <f t="shared" si="6"/>
        <v>0</v>
      </c>
      <c r="P26" s="61">
        <f t="shared" ca="1" si="7"/>
        <v>0</v>
      </c>
    </row>
    <row r="27" spans="1:16" x14ac:dyDescent="0.25">
      <c r="A27">
        <f>'Employees Details'!A28</f>
        <v>21</v>
      </c>
      <c r="B27">
        <f>'Employees Details'!B28</f>
        <v>0</v>
      </c>
      <c r="C27">
        <f>Salary!AI26</f>
        <v>0</v>
      </c>
      <c r="D27">
        <f>ROUND(C27*'Attendance Sheet'!K27/'Attendance Sheet'!$K$6,0.5)</f>
        <v>0</v>
      </c>
      <c r="E27" s="48">
        <f t="shared" si="8"/>
        <v>10</v>
      </c>
      <c r="F27" s="48" t="str">
        <f ca="1">'Employees Details'!H28</f>
        <v>No</v>
      </c>
      <c r="G27">
        <f t="shared" si="0"/>
        <v>0</v>
      </c>
      <c r="H27">
        <f t="shared" ca="1" si="1"/>
        <v>0</v>
      </c>
      <c r="I27">
        <f t="shared" ca="1" si="2"/>
        <v>0</v>
      </c>
      <c r="J27">
        <f>D27+Salary!AJ26-Salary!AK26</f>
        <v>0</v>
      </c>
      <c r="K27">
        <f t="shared" si="3"/>
        <v>0</v>
      </c>
      <c r="L27">
        <f t="shared" si="4"/>
        <v>0</v>
      </c>
      <c r="M27">
        <f t="shared" si="5"/>
        <v>0</v>
      </c>
      <c r="N27">
        <f t="shared" si="6"/>
        <v>0</v>
      </c>
      <c r="P27" s="61">
        <f t="shared" ca="1" si="7"/>
        <v>0</v>
      </c>
    </row>
    <row r="28" spans="1:16" x14ac:dyDescent="0.25">
      <c r="A28">
        <f>'Employees Details'!A29</f>
        <v>22</v>
      </c>
      <c r="B28">
        <f>'Employees Details'!B29</f>
        <v>0</v>
      </c>
      <c r="C28">
        <f>Salary!AI27</f>
        <v>0</v>
      </c>
      <c r="D28">
        <f>ROUND(C28*'Attendance Sheet'!K28/'Attendance Sheet'!$K$6,0.5)</f>
        <v>0</v>
      </c>
      <c r="E28" s="48">
        <f t="shared" si="8"/>
        <v>10</v>
      </c>
      <c r="F28" s="48" t="str">
        <f ca="1">'Employees Details'!H29</f>
        <v>No</v>
      </c>
      <c r="G28">
        <f t="shared" si="0"/>
        <v>0</v>
      </c>
      <c r="H28">
        <f t="shared" ca="1" si="1"/>
        <v>0</v>
      </c>
      <c r="I28">
        <f t="shared" ca="1" si="2"/>
        <v>0</v>
      </c>
      <c r="J28">
        <f>D28+Salary!AJ27-Salary!AK27</f>
        <v>0</v>
      </c>
      <c r="K28">
        <f t="shared" si="3"/>
        <v>0</v>
      </c>
      <c r="L28">
        <f t="shared" si="4"/>
        <v>0</v>
      </c>
      <c r="M28">
        <f t="shared" si="5"/>
        <v>0</v>
      </c>
      <c r="N28">
        <f t="shared" si="6"/>
        <v>0</v>
      </c>
      <c r="P28" s="61">
        <f t="shared" ca="1" si="7"/>
        <v>0</v>
      </c>
    </row>
    <row r="29" spans="1:16" x14ac:dyDescent="0.25">
      <c r="A29">
        <f>'Employees Details'!A30</f>
        <v>23</v>
      </c>
      <c r="B29">
        <f>'Employees Details'!B30</f>
        <v>0</v>
      </c>
      <c r="C29">
        <f>Salary!AI28</f>
        <v>0</v>
      </c>
      <c r="D29">
        <f>ROUND(C29*'Attendance Sheet'!K29/'Attendance Sheet'!$K$6,0.5)</f>
        <v>0</v>
      </c>
      <c r="E29" s="48">
        <f t="shared" si="8"/>
        <v>10</v>
      </c>
      <c r="F29" s="48" t="str">
        <f ca="1">'Employees Details'!H30</f>
        <v>No</v>
      </c>
      <c r="G29">
        <f t="shared" si="0"/>
        <v>0</v>
      </c>
      <c r="H29">
        <f t="shared" ca="1" si="1"/>
        <v>0</v>
      </c>
      <c r="I29">
        <f t="shared" ca="1" si="2"/>
        <v>0</v>
      </c>
      <c r="J29">
        <f>D29+Salary!AJ28-Salary!AK28</f>
        <v>0</v>
      </c>
      <c r="K29">
        <f t="shared" si="3"/>
        <v>0</v>
      </c>
      <c r="L29">
        <f t="shared" si="4"/>
        <v>0</v>
      </c>
      <c r="M29">
        <f t="shared" si="5"/>
        <v>0</v>
      </c>
      <c r="N29">
        <f t="shared" si="6"/>
        <v>0</v>
      </c>
      <c r="P29" s="61">
        <f t="shared" ca="1" si="7"/>
        <v>0</v>
      </c>
    </row>
    <row r="30" spans="1:16" x14ac:dyDescent="0.25">
      <c r="A30">
        <f>'Employees Details'!A31</f>
        <v>24</v>
      </c>
      <c r="B30">
        <f>'Employees Details'!B31</f>
        <v>0</v>
      </c>
      <c r="C30">
        <f>Salary!AI29</f>
        <v>0</v>
      </c>
      <c r="D30">
        <f>ROUND(C30*'Attendance Sheet'!K30/'Attendance Sheet'!$K$6,0.5)</f>
        <v>0</v>
      </c>
      <c r="E30" s="48">
        <f t="shared" si="8"/>
        <v>10</v>
      </c>
      <c r="F30" s="48" t="str">
        <f ca="1">'Employees Details'!H31</f>
        <v>No</v>
      </c>
      <c r="G30">
        <f t="shared" si="0"/>
        <v>0</v>
      </c>
      <c r="H30">
        <f t="shared" ca="1" si="1"/>
        <v>0</v>
      </c>
      <c r="I30">
        <f t="shared" ca="1" si="2"/>
        <v>0</v>
      </c>
      <c r="J30">
        <f>D30+Salary!AJ29-Salary!AK29</f>
        <v>0</v>
      </c>
      <c r="K30">
        <f t="shared" si="3"/>
        <v>0</v>
      </c>
      <c r="L30">
        <f t="shared" si="4"/>
        <v>0</v>
      </c>
      <c r="M30">
        <f t="shared" si="5"/>
        <v>0</v>
      </c>
      <c r="N30">
        <f t="shared" si="6"/>
        <v>0</v>
      </c>
      <c r="P30" s="61">
        <f t="shared" ca="1" si="7"/>
        <v>0</v>
      </c>
    </row>
    <row r="31" spans="1:16" x14ac:dyDescent="0.25">
      <c r="A31">
        <f>'Employees Details'!A32</f>
        <v>25</v>
      </c>
      <c r="B31">
        <f>'Employees Details'!B32</f>
        <v>0</v>
      </c>
      <c r="C31">
        <f>Salary!AI30</f>
        <v>0</v>
      </c>
      <c r="D31">
        <f>ROUND(C31*'Attendance Sheet'!K31/'Attendance Sheet'!$K$6,0.5)</f>
        <v>0</v>
      </c>
      <c r="E31" s="48">
        <f t="shared" si="8"/>
        <v>10</v>
      </c>
      <c r="F31" s="48" t="str">
        <f ca="1">'Employees Details'!H32</f>
        <v>No</v>
      </c>
      <c r="G31">
        <f t="shared" si="0"/>
        <v>0</v>
      </c>
      <c r="H31">
        <f t="shared" ca="1" si="1"/>
        <v>0</v>
      </c>
      <c r="I31">
        <f t="shared" ca="1" si="2"/>
        <v>0</v>
      </c>
      <c r="J31">
        <f>D31+Salary!AJ30-Salary!AK30</f>
        <v>0</v>
      </c>
      <c r="K31">
        <f t="shared" si="3"/>
        <v>0</v>
      </c>
      <c r="L31">
        <f t="shared" si="4"/>
        <v>0</v>
      </c>
      <c r="M31">
        <f t="shared" si="5"/>
        <v>0</v>
      </c>
      <c r="N31">
        <f t="shared" si="6"/>
        <v>0</v>
      </c>
      <c r="P31" s="61">
        <f t="shared" ca="1" si="7"/>
        <v>0</v>
      </c>
    </row>
    <row r="32" spans="1:16" x14ac:dyDescent="0.25">
      <c r="A32">
        <f>'Employees Details'!A33</f>
        <v>26</v>
      </c>
      <c r="B32">
        <f>'Employees Details'!B33</f>
        <v>0</v>
      </c>
      <c r="C32">
        <f>Salary!AI31</f>
        <v>0</v>
      </c>
      <c r="D32">
        <f>ROUND(C32*'Attendance Sheet'!K32/'Attendance Sheet'!$K$6,0.5)</f>
        <v>0</v>
      </c>
      <c r="E32" s="48">
        <f t="shared" si="8"/>
        <v>10</v>
      </c>
      <c r="F32" s="48" t="str">
        <f ca="1">'Employees Details'!H33</f>
        <v>No</v>
      </c>
      <c r="G32">
        <f t="shared" si="0"/>
        <v>0</v>
      </c>
      <c r="H32">
        <f t="shared" ca="1" si="1"/>
        <v>0</v>
      </c>
      <c r="I32">
        <f t="shared" ca="1" si="2"/>
        <v>0</v>
      </c>
      <c r="J32">
        <f>D32+Salary!AJ31-Salary!AK31</f>
        <v>0</v>
      </c>
      <c r="K32">
        <f t="shared" si="3"/>
        <v>0</v>
      </c>
      <c r="L32">
        <f t="shared" si="4"/>
        <v>0</v>
      </c>
      <c r="M32">
        <f t="shared" si="5"/>
        <v>0</v>
      </c>
      <c r="N32">
        <f t="shared" si="6"/>
        <v>0</v>
      </c>
      <c r="P32" s="61">
        <f t="shared" ca="1" si="7"/>
        <v>0</v>
      </c>
    </row>
    <row r="33" spans="1:45" x14ac:dyDescent="0.25">
      <c r="A33">
        <f>'Employees Details'!A34</f>
        <v>27</v>
      </c>
      <c r="B33">
        <f>'Employees Details'!B34</f>
        <v>0</v>
      </c>
      <c r="C33">
        <f>Salary!AI32</f>
        <v>0</v>
      </c>
      <c r="D33">
        <f>ROUND(C33*'Attendance Sheet'!K33/'Attendance Sheet'!$K$6,0.5)</f>
        <v>0</v>
      </c>
      <c r="E33" s="48">
        <f t="shared" si="8"/>
        <v>10</v>
      </c>
      <c r="F33" s="48" t="str">
        <f ca="1">'Employees Details'!H34</f>
        <v>No</v>
      </c>
      <c r="G33">
        <f t="shared" si="0"/>
        <v>0</v>
      </c>
      <c r="H33">
        <f t="shared" ca="1" si="1"/>
        <v>0</v>
      </c>
      <c r="I33">
        <f t="shared" ca="1" si="2"/>
        <v>0</v>
      </c>
      <c r="J33">
        <f>D33+Salary!AJ32-Salary!AK32</f>
        <v>0</v>
      </c>
      <c r="K33">
        <f t="shared" si="3"/>
        <v>0</v>
      </c>
      <c r="L33">
        <f t="shared" si="4"/>
        <v>0</v>
      </c>
      <c r="M33">
        <f t="shared" si="5"/>
        <v>0</v>
      </c>
      <c r="N33">
        <f t="shared" si="6"/>
        <v>0</v>
      </c>
      <c r="P33" s="61">
        <f t="shared" ca="1" si="7"/>
        <v>0</v>
      </c>
    </row>
    <row r="34" spans="1:45" x14ac:dyDescent="0.25">
      <c r="A34">
        <f>'Employees Details'!A35</f>
        <v>28</v>
      </c>
      <c r="B34">
        <f>'Employees Details'!B35</f>
        <v>0</v>
      </c>
      <c r="C34">
        <f>Salary!AI33</f>
        <v>0</v>
      </c>
      <c r="D34">
        <f>ROUND(C34*'Attendance Sheet'!K34/'Attendance Sheet'!$K$6,0.5)</f>
        <v>0</v>
      </c>
      <c r="E34" s="48">
        <f t="shared" si="8"/>
        <v>10</v>
      </c>
      <c r="F34" s="48" t="str">
        <f ca="1">'Employees Details'!H35</f>
        <v>No</v>
      </c>
      <c r="G34">
        <f t="shared" si="0"/>
        <v>0</v>
      </c>
      <c r="H34">
        <f t="shared" ca="1" si="1"/>
        <v>0</v>
      </c>
      <c r="I34">
        <f t="shared" ca="1" si="2"/>
        <v>0</v>
      </c>
      <c r="J34">
        <f>D34+Salary!AJ33-Salary!AK33</f>
        <v>0</v>
      </c>
      <c r="K34">
        <f t="shared" si="3"/>
        <v>0</v>
      </c>
      <c r="L34">
        <f t="shared" si="4"/>
        <v>0</v>
      </c>
      <c r="M34">
        <f t="shared" si="5"/>
        <v>0</v>
      </c>
      <c r="N34">
        <f t="shared" si="6"/>
        <v>0</v>
      </c>
      <c r="P34" s="61">
        <f t="shared" ca="1" si="7"/>
        <v>0</v>
      </c>
    </row>
    <row r="35" spans="1:45" x14ac:dyDescent="0.25">
      <c r="A35">
        <f>'Employees Details'!A36</f>
        <v>29</v>
      </c>
      <c r="B35">
        <f>'Employees Details'!B36</f>
        <v>0</v>
      </c>
      <c r="C35">
        <f>Salary!AI34</f>
        <v>0</v>
      </c>
      <c r="D35">
        <f>ROUND(C35*'Attendance Sheet'!K35/'Attendance Sheet'!$K$6,0.5)</f>
        <v>0</v>
      </c>
      <c r="E35" s="48">
        <f t="shared" si="8"/>
        <v>10</v>
      </c>
      <c r="F35" s="48" t="str">
        <f ca="1">'Employees Details'!H36</f>
        <v>No</v>
      </c>
      <c r="G35">
        <f t="shared" si="0"/>
        <v>0</v>
      </c>
      <c r="H35">
        <f t="shared" ca="1" si="1"/>
        <v>0</v>
      </c>
      <c r="I35">
        <f t="shared" ca="1" si="2"/>
        <v>0</v>
      </c>
      <c r="J35">
        <f>D35+Salary!AJ34-Salary!AK34</f>
        <v>0</v>
      </c>
      <c r="K35">
        <f t="shared" si="3"/>
        <v>0</v>
      </c>
      <c r="L35">
        <f t="shared" si="4"/>
        <v>0</v>
      </c>
      <c r="M35">
        <f t="shared" si="5"/>
        <v>0</v>
      </c>
      <c r="N35">
        <f t="shared" si="6"/>
        <v>0</v>
      </c>
      <c r="P35" s="61">
        <f t="shared" ca="1" si="7"/>
        <v>0</v>
      </c>
    </row>
    <row r="36" spans="1:45" x14ac:dyDescent="0.25">
      <c r="A36">
        <f>'Employees Details'!A37</f>
        <v>30</v>
      </c>
      <c r="B36">
        <f>'Employees Details'!B37</f>
        <v>0</v>
      </c>
      <c r="C36">
        <f>Salary!AI35</f>
        <v>0</v>
      </c>
      <c r="D36">
        <f>ROUND(C36*'Attendance Sheet'!K36/'Attendance Sheet'!$K$6,0.5)</f>
        <v>0</v>
      </c>
      <c r="E36" s="48">
        <f t="shared" si="8"/>
        <v>10</v>
      </c>
      <c r="F36" s="48" t="str">
        <f ca="1">'Employees Details'!H37</f>
        <v>No</v>
      </c>
      <c r="G36">
        <f t="shared" si="0"/>
        <v>0</v>
      </c>
      <c r="H36">
        <f t="shared" ca="1" si="1"/>
        <v>0</v>
      </c>
      <c r="I36">
        <f t="shared" ca="1" si="2"/>
        <v>0</v>
      </c>
      <c r="J36">
        <f>D36+Salary!AJ35-Salary!AK35</f>
        <v>0</v>
      </c>
      <c r="K36">
        <f t="shared" si="3"/>
        <v>0</v>
      </c>
      <c r="L36">
        <f t="shared" si="4"/>
        <v>0</v>
      </c>
      <c r="M36">
        <f t="shared" si="5"/>
        <v>0</v>
      </c>
      <c r="N36">
        <f t="shared" si="6"/>
        <v>0</v>
      </c>
      <c r="P36" s="61">
        <f t="shared" ca="1" si="7"/>
        <v>0</v>
      </c>
    </row>
    <row r="37" spans="1:45" ht="15.75" thickBot="1" x14ac:dyDescent="0.3">
      <c r="A37" s="68" t="s">
        <v>44</v>
      </c>
      <c r="C37" s="55">
        <f>SUM(C7:C36)</f>
        <v>0</v>
      </c>
      <c r="D37" s="55">
        <f t="shared" ref="D37:I37" si="9">SUM(D7:D36)</f>
        <v>0</v>
      </c>
      <c r="G37" s="55">
        <f t="shared" si="9"/>
        <v>0</v>
      </c>
      <c r="H37" s="55">
        <f t="shared" ca="1" si="9"/>
        <v>0</v>
      </c>
      <c r="I37" s="55">
        <f t="shared" ca="1" si="9"/>
        <v>0</v>
      </c>
      <c r="J37" s="55">
        <f>SUM(J7:J36)</f>
        <v>0</v>
      </c>
      <c r="K37" s="55">
        <f>SUM(K7:K36)</f>
        <v>0</v>
      </c>
      <c r="L37" s="55">
        <f>SUM(L7:L36)</f>
        <v>0</v>
      </c>
      <c r="M37" s="55">
        <f>SUM(M7:M36)</f>
        <v>0</v>
      </c>
      <c r="N37" s="55">
        <f>SUM(N7:N36)</f>
        <v>0</v>
      </c>
      <c r="P37" s="62">
        <f ca="1">SUM(P7:P36)</f>
        <v>0</v>
      </c>
    </row>
    <row r="38" spans="1:45" ht="15.75" thickTop="1" x14ac:dyDescent="0.25">
      <c r="A38" s="133" t="s">
        <v>94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P38" s="61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45" ht="19.5" customHeight="1" x14ac:dyDescent="0.25">
      <c r="C39" s="66" t="s">
        <v>84</v>
      </c>
      <c r="D39" s="66" t="s">
        <v>81</v>
      </c>
      <c r="E39" s="66" t="s">
        <v>82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67" t="s">
        <v>83</v>
      </c>
      <c r="B40" s="58"/>
      <c r="C40">
        <f>D37</f>
        <v>0</v>
      </c>
      <c r="D40" s="56">
        <f ca="1">P37</f>
        <v>0</v>
      </c>
      <c r="E40" s="56">
        <f ca="1">P37</f>
        <v>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9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H40" s="56"/>
      <c r="AI40" s="56"/>
      <c r="AJ40" s="56"/>
      <c r="AK40" s="134"/>
      <c r="AL40" s="134"/>
      <c r="AM40" s="134"/>
      <c r="AN40" s="134"/>
      <c r="AO40" s="134"/>
      <c r="AP40" s="134"/>
      <c r="AQ40" s="134"/>
      <c r="AR40" s="59"/>
      <c r="AS40" s="59"/>
    </row>
    <row r="41" spans="1:45" x14ac:dyDescent="0.25">
      <c r="A41" s="6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9"/>
      <c r="AS41" s="59"/>
    </row>
    <row r="42" spans="1:45" x14ac:dyDescent="0.25">
      <c r="A42" s="23"/>
      <c r="B42" s="56"/>
      <c r="C42" s="65" t="s">
        <v>86</v>
      </c>
      <c r="D42" s="65" t="s">
        <v>87</v>
      </c>
      <c r="E42" s="65" t="s">
        <v>88</v>
      </c>
      <c r="F42" s="65" t="s">
        <v>89</v>
      </c>
      <c r="G42" s="65" t="s">
        <v>90</v>
      </c>
      <c r="H42" s="65" t="s">
        <v>44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135"/>
      <c r="AL42" s="135"/>
      <c r="AM42" s="135"/>
      <c r="AN42" s="135"/>
      <c r="AO42" s="135"/>
      <c r="AP42" s="135"/>
      <c r="AQ42" s="135"/>
      <c r="AR42" s="59"/>
      <c r="AS42" s="59"/>
    </row>
    <row r="43" spans="1:45" x14ac:dyDescent="0.25">
      <c r="A43" s="23" t="s">
        <v>71</v>
      </c>
      <c r="C43" s="63">
        <f ca="1">I37</f>
        <v>0</v>
      </c>
      <c r="D43" s="63" t="s">
        <v>91</v>
      </c>
      <c r="E43" s="63">
        <f ca="1">H37</f>
        <v>0</v>
      </c>
      <c r="F43" s="63">
        <f ca="1">ROUND(E40*0.5%,0.5)</f>
        <v>0</v>
      </c>
      <c r="G43" s="63" t="s">
        <v>91</v>
      </c>
      <c r="H43">
        <f ca="1">SUM(C43:G43)</f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23" t="s">
        <v>92</v>
      </c>
      <c r="C44" s="63">
        <f>G37</f>
        <v>0</v>
      </c>
      <c r="D44" s="64" t="s">
        <v>91</v>
      </c>
      <c r="E44" s="63" t="s">
        <v>91</v>
      </c>
      <c r="F44" s="63" t="s">
        <v>91</v>
      </c>
      <c r="G44" s="63" t="s">
        <v>91</v>
      </c>
      <c r="H44">
        <f>SUM(C44:G44)</f>
        <v>0</v>
      </c>
      <c r="O44" s="59"/>
      <c r="P44" s="59"/>
      <c r="Q44" s="59"/>
      <c r="R44" s="59"/>
      <c r="S44" s="59"/>
      <c r="T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23" t="s">
        <v>93</v>
      </c>
      <c r="C45" s="63" t="s">
        <v>91</v>
      </c>
      <c r="D45" s="63">
        <f>ROUND(C40*1.1%,0.5)</f>
        <v>0</v>
      </c>
      <c r="E45" s="63" t="s">
        <v>91</v>
      </c>
      <c r="F45" s="63" t="s">
        <v>91</v>
      </c>
      <c r="G45" s="63">
        <f>ROUND(C40*0.01%,0.5)</f>
        <v>0</v>
      </c>
      <c r="H45">
        <f>SUM(C45:G45)</f>
        <v>0</v>
      </c>
    </row>
    <row r="46" spans="1:45" x14ac:dyDescent="0.25">
      <c r="A46" s="69" t="s">
        <v>44</v>
      </c>
      <c r="C46">
        <f ca="1">SUM(C43:C45)</f>
        <v>0</v>
      </c>
      <c r="D46">
        <f t="shared" ref="D46:H46" si="10">SUM(D43:D45)</f>
        <v>0</v>
      </c>
      <c r="E46">
        <f t="shared" ca="1" si="10"/>
        <v>0</v>
      </c>
      <c r="F46">
        <f t="shared" ca="1" si="10"/>
        <v>0</v>
      </c>
      <c r="G46">
        <f t="shared" si="10"/>
        <v>0</v>
      </c>
      <c r="H46">
        <f t="shared" ca="1" si="10"/>
        <v>0</v>
      </c>
    </row>
  </sheetData>
  <mergeCells count="8">
    <mergeCell ref="AK40:AQ40"/>
    <mergeCell ref="AK42:AQ42"/>
    <mergeCell ref="A1:N1"/>
    <mergeCell ref="A2:N2"/>
    <mergeCell ref="A3:N3"/>
    <mergeCell ref="A4:N4"/>
    <mergeCell ref="H5:I5"/>
    <mergeCell ref="A38:N38"/>
  </mergeCells>
  <pageMargins left="0.25" right="0.25" top="0.75" bottom="0.75" header="0.3" footer="0.3"/>
  <pageSetup scale="90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view="pageBreakPreview" zoomScaleNormal="100" zoomScaleSheetLayoutView="100" workbookViewId="0">
      <selection activeCell="J5" sqref="J1:J1048576"/>
    </sheetView>
  </sheetViews>
  <sheetFormatPr defaultRowHeight="15" x14ac:dyDescent="0.25"/>
  <cols>
    <col min="1" max="1" width="3" customWidth="1"/>
    <col min="2" max="2" width="20.140625" customWidth="1"/>
    <col min="3" max="4" width="6.7109375" customWidth="1"/>
    <col min="5" max="6" width="5.7109375" customWidth="1"/>
    <col min="7" max="14" width="6.7109375" customWidth="1"/>
  </cols>
  <sheetData>
    <row r="1" spans="1:16" ht="18.75" x14ac:dyDescent="0.25">
      <c r="A1" s="111" t="str">
        <f>'Basic Info'!A1:K1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6" x14ac:dyDescent="0.25">
      <c r="A3" s="112" t="str">
        <f>'Basic Info'!F13</f>
        <v>&lt;&lt; Communication Details &gt;&gt;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25">
      <c r="A4" s="138" t="s">
        <v>103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x14ac:dyDescent="0.25">
      <c r="A5" s="47"/>
      <c r="B5" s="47"/>
      <c r="C5" s="47"/>
      <c r="D5" s="47"/>
      <c r="E5" s="47"/>
      <c r="F5" s="47"/>
      <c r="G5" s="47"/>
      <c r="H5" s="136" t="s">
        <v>71</v>
      </c>
      <c r="I5" s="137"/>
      <c r="J5" s="73"/>
      <c r="K5" s="49"/>
      <c r="L5" s="47"/>
      <c r="M5" s="47"/>
      <c r="N5" s="47"/>
    </row>
    <row r="6" spans="1:16" ht="77.25" customHeight="1" x14ac:dyDescent="0.25">
      <c r="A6" s="37" t="s">
        <v>77</v>
      </c>
      <c r="B6" s="53" t="s">
        <v>21</v>
      </c>
      <c r="C6" s="37" t="s">
        <v>66</v>
      </c>
      <c r="D6" s="37" t="s">
        <v>65</v>
      </c>
      <c r="E6" s="54" t="s">
        <v>68</v>
      </c>
      <c r="F6" s="54" t="s">
        <v>75</v>
      </c>
      <c r="G6" s="54" t="s">
        <v>67</v>
      </c>
      <c r="H6" s="54" t="s">
        <v>69</v>
      </c>
      <c r="I6" s="54" t="s">
        <v>70</v>
      </c>
      <c r="J6" s="54" t="s">
        <v>106</v>
      </c>
      <c r="K6" s="54" t="s">
        <v>74</v>
      </c>
      <c r="L6" s="54" t="s">
        <v>76</v>
      </c>
      <c r="M6" s="54" t="s">
        <v>78</v>
      </c>
      <c r="N6" s="54" t="s">
        <v>79</v>
      </c>
      <c r="P6" s="60" t="s">
        <v>85</v>
      </c>
    </row>
    <row r="7" spans="1:16" x14ac:dyDescent="0.25">
      <c r="A7">
        <f>'Employees Details'!A8</f>
        <v>1</v>
      </c>
      <c r="B7">
        <f>'Employees Details'!B8</f>
        <v>0</v>
      </c>
      <c r="C7">
        <f>Salary!AM6</f>
        <v>0</v>
      </c>
      <c r="D7">
        <f>ROUND(C7*'Attendance Sheet'!L7/'Attendance Sheet'!$L$6,0.5)</f>
        <v>0</v>
      </c>
      <c r="E7" s="48">
        <f>'Basic Info'!F21</f>
        <v>10</v>
      </c>
      <c r="F7" s="48" t="str">
        <f ca="1">'Employees Details'!H8</f>
        <v>No</v>
      </c>
      <c r="G7">
        <f>ROUND(D7*E7/100,0.5)</f>
        <v>0</v>
      </c>
      <c r="H7">
        <f ca="1">IF(F7="Yes",ROUND(D7*25/300,0.5),0)</f>
        <v>0</v>
      </c>
      <c r="I7">
        <f ca="1">G7-H7</f>
        <v>0</v>
      </c>
      <c r="J7">
        <f>D7+Salary!AN6-Salary!AO6</f>
        <v>0</v>
      </c>
      <c r="K7">
        <f>ROUNDUP(J7*1.75%,0.99)</f>
        <v>0</v>
      </c>
      <c r="L7">
        <f>ROUND(J7*4.75%,0.5)</f>
        <v>0</v>
      </c>
      <c r="M7">
        <f>G7+K7</f>
        <v>0</v>
      </c>
      <c r="N7">
        <f>D7-M7</f>
        <v>0</v>
      </c>
      <c r="P7" s="61">
        <f ca="1">IF(F7="Yes",D7,0)</f>
        <v>0</v>
      </c>
    </row>
    <row r="8" spans="1:16" x14ac:dyDescent="0.25">
      <c r="A8">
        <f>'Employees Details'!A9</f>
        <v>2</v>
      </c>
      <c r="B8">
        <f>'Employees Details'!B9</f>
        <v>0</v>
      </c>
      <c r="C8">
        <f>Salary!AM7</f>
        <v>0</v>
      </c>
      <c r="D8">
        <f>ROUND(C8*'Attendance Sheet'!L8/'Attendance Sheet'!$L$6,0.5)</f>
        <v>0</v>
      </c>
      <c r="E8" s="48">
        <f>E7</f>
        <v>10</v>
      </c>
      <c r="F8" s="48" t="str">
        <f ca="1">'Employees Details'!H9</f>
        <v>No</v>
      </c>
      <c r="G8">
        <f t="shared" ref="G8:G36" si="0">ROUND(D8*E8/100,0.5)</f>
        <v>0</v>
      </c>
      <c r="H8">
        <f t="shared" ref="H8:H36" ca="1" si="1">IF(F8="Yes",ROUND(D8*25/300,0.5),0)</f>
        <v>0</v>
      </c>
      <c r="I8">
        <f t="shared" ref="I8:I36" ca="1" si="2">G8-H8</f>
        <v>0</v>
      </c>
      <c r="J8">
        <f>D8+Salary!AN7-Salary!AO7</f>
        <v>0</v>
      </c>
      <c r="K8">
        <f t="shared" ref="K8:K36" si="3">ROUNDUP(J8*1.75%,0.99)</f>
        <v>0</v>
      </c>
      <c r="L8">
        <f t="shared" ref="L8:L36" si="4">ROUND(J8*4.75%,0.5)</f>
        <v>0</v>
      </c>
      <c r="M8">
        <f t="shared" ref="M8:M36" si="5">G8+K8</f>
        <v>0</v>
      </c>
      <c r="N8">
        <f t="shared" ref="N8:N36" si="6">D8-M8</f>
        <v>0</v>
      </c>
      <c r="P8" s="61">
        <f t="shared" ref="P8:P36" ca="1" si="7">IF(F8="Yes",D8,0)</f>
        <v>0</v>
      </c>
    </row>
    <row r="9" spans="1:16" x14ac:dyDescent="0.25">
      <c r="A9">
        <f>'Employees Details'!A10</f>
        <v>3</v>
      </c>
      <c r="B9">
        <f>'Employees Details'!B10</f>
        <v>0</v>
      </c>
      <c r="C9">
        <f>Salary!AM8</f>
        <v>0</v>
      </c>
      <c r="D9">
        <f>ROUND(C9*'Attendance Sheet'!L9/'Attendance Sheet'!$L$6,0.5)</f>
        <v>0</v>
      </c>
      <c r="E9" s="48">
        <f t="shared" ref="E9:E36" si="8">E8</f>
        <v>10</v>
      </c>
      <c r="F9" s="48" t="str">
        <f ca="1">'Employees Details'!H10</f>
        <v>No</v>
      </c>
      <c r="G9">
        <f t="shared" si="0"/>
        <v>0</v>
      </c>
      <c r="H9">
        <f t="shared" ca="1" si="1"/>
        <v>0</v>
      </c>
      <c r="I9">
        <f t="shared" ca="1" si="2"/>
        <v>0</v>
      </c>
      <c r="J9">
        <f>D9+Salary!AN8-Salary!AO8</f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P9" s="61">
        <f t="shared" ca="1" si="7"/>
        <v>0</v>
      </c>
    </row>
    <row r="10" spans="1:16" x14ac:dyDescent="0.25">
      <c r="A10">
        <f>'Employees Details'!A11</f>
        <v>4</v>
      </c>
      <c r="B10">
        <f>'Employees Details'!B11</f>
        <v>0</v>
      </c>
      <c r="C10">
        <f>Salary!AM9</f>
        <v>0</v>
      </c>
      <c r="D10">
        <f>ROUND(C10*'Attendance Sheet'!L10/'Attendance Sheet'!$L$6,0.5)</f>
        <v>0</v>
      </c>
      <c r="E10" s="48">
        <f t="shared" si="8"/>
        <v>10</v>
      </c>
      <c r="F10" s="48" t="str">
        <f ca="1">'Employees Details'!H11</f>
        <v>No</v>
      </c>
      <c r="G10">
        <f t="shared" si="0"/>
        <v>0</v>
      </c>
      <c r="H10">
        <f t="shared" ca="1" si="1"/>
        <v>0</v>
      </c>
      <c r="I10">
        <f t="shared" ca="1" si="2"/>
        <v>0</v>
      </c>
      <c r="J10">
        <f>D10+Salary!AN9-Salary!AO9</f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P10" s="61">
        <f t="shared" ca="1" si="7"/>
        <v>0</v>
      </c>
    </row>
    <row r="11" spans="1:16" x14ac:dyDescent="0.25">
      <c r="A11">
        <f>'Employees Details'!A12</f>
        <v>5</v>
      </c>
      <c r="B11">
        <f>'Employees Details'!B12</f>
        <v>0</v>
      </c>
      <c r="C11">
        <f>Salary!AM10</f>
        <v>0</v>
      </c>
      <c r="D11">
        <f>ROUND(C11*'Attendance Sheet'!L11/'Attendance Sheet'!$L$6,0.5)</f>
        <v>0</v>
      </c>
      <c r="E11" s="48">
        <f t="shared" si="8"/>
        <v>10</v>
      </c>
      <c r="F11" s="48" t="str">
        <f ca="1">'Employees Details'!H12</f>
        <v>No</v>
      </c>
      <c r="G11">
        <f t="shared" si="0"/>
        <v>0</v>
      </c>
      <c r="H11">
        <f t="shared" ca="1" si="1"/>
        <v>0</v>
      </c>
      <c r="I11">
        <f t="shared" ca="1" si="2"/>
        <v>0</v>
      </c>
      <c r="J11">
        <f>D11+Salary!AN10-Salary!AO10</f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P11" s="61">
        <f t="shared" ca="1" si="7"/>
        <v>0</v>
      </c>
    </row>
    <row r="12" spans="1:16" x14ac:dyDescent="0.25">
      <c r="A12">
        <f>'Employees Details'!A13</f>
        <v>6</v>
      </c>
      <c r="B12">
        <f>'Employees Details'!B13</f>
        <v>0</v>
      </c>
      <c r="C12">
        <f>Salary!AM11</f>
        <v>0</v>
      </c>
      <c r="D12">
        <f>ROUND(C12*'Attendance Sheet'!L12/'Attendance Sheet'!$L$6,0.5)</f>
        <v>0</v>
      </c>
      <c r="E12" s="48">
        <f t="shared" si="8"/>
        <v>10</v>
      </c>
      <c r="F12" s="48" t="str">
        <f ca="1">'Employees Details'!H13</f>
        <v>No</v>
      </c>
      <c r="G12">
        <f t="shared" si="0"/>
        <v>0</v>
      </c>
      <c r="H12">
        <f t="shared" ca="1" si="1"/>
        <v>0</v>
      </c>
      <c r="I12">
        <f t="shared" ca="1" si="2"/>
        <v>0</v>
      </c>
      <c r="J12">
        <f>D12+Salary!AN11-Salary!AO11</f>
        <v>0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P12" s="61">
        <f t="shared" ca="1" si="7"/>
        <v>0</v>
      </c>
    </row>
    <row r="13" spans="1:16" x14ac:dyDescent="0.25">
      <c r="A13">
        <f>'Employees Details'!A14</f>
        <v>7</v>
      </c>
      <c r="B13">
        <f>'Employees Details'!B14</f>
        <v>0</v>
      </c>
      <c r="C13">
        <f>Salary!AM12</f>
        <v>0</v>
      </c>
      <c r="D13">
        <f>ROUND(C13*'Attendance Sheet'!L13/'Attendance Sheet'!$L$6,0.5)</f>
        <v>0</v>
      </c>
      <c r="E13" s="48">
        <f t="shared" si="8"/>
        <v>10</v>
      </c>
      <c r="F13" s="48" t="str">
        <f ca="1">'Employees Details'!H14</f>
        <v>No</v>
      </c>
      <c r="G13">
        <f t="shared" si="0"/>
        <v>0</v>
      </c>
      <c r="H13">
        <f t="shared" ca="1" si="1"/>
        <v>0</v>
      </c>
      <c r="I13">
        <f t="shared" ca="1" si="2"/>
        <v>0</v>
      </c>
      <c r="J13">
        <f>D13+Salary!AN12-Salary!AO12</f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P13" s="61">
        <f t="shared" ca="1" si="7"/>
        <v>0</v>
      </c>
    </row>
    <row r="14" spans="1:16" x14ac:dyDescent="0.25">
      <c r="A14">
        <f>'Employees Details'!A15</f>
        <v>8</v>
      </c>
      <c r="B14">
        <f>'Employees Details'!B15</f>
        <v>0</v>
      </c>
      <c r="C14">
        <f>Salary!AM13</f>
        <v>0</v>
      </c>
      <c r="D14">
        <f>ROUND(C14*'Attendance Sheet'!L14/'Attendance Sheet'!$L$6,0.5)</f>
        <v>0</v>
      </c>
      <c r="E14" s="48">
        <f t="shared" si="8"/>
        <v>10</v>
      </c>
      <c r="F14" s="48" t="str">
        <f ca="1">'Employees Details'!H15</f>
        <v>No</v>
      </c>
      <c r="G14">
        <f t="shared" si="0"/>
        <v>0</v>
      </c>
      <c r="H14">
        <f t="shared" ca="1" si="1"/>
        <v>0</v>
      </c>
      <c r="I14">
        <f t="shared" ca="1" si="2"/>
        <v>0</v>
      </c>
      <c r="J14">
        <f>D14+Salary!AN13-Salary!AO13</f>
        <v>0</v>
      </c>
      <c r="K14">
        <f t="shared" si="3"/>
        <v>0</v>
      </c>
      <c r="L14">
        <f t="shared" si="4"/>
        <v>0</v>
      </c>
      <c r="M14">
        <f t="shared" si="5"/>
        <v>0</v>
      </c>
      <c r="N14">
        <f t="shared" si="6"/>
        <v>0</v>
      </c>
      <c r="P14" s="61">
        <f t="shared" ca="1" si="7"/>
        <v>0</v>
      </c>
    </row>
    <row r="15" spans="1:16" x14ac:dyDescent="0.25">
      <c r="A15">
        <f>'Employees Details'!A16</f>
        <v>9</v>
      </c>
      <c r="B15">
        <f>'Employees Details'!B16</f>
        <v>0</v>
      </c>
      <c r="C15">
        <f>Salary!AM14</f>
        <v>0</v>
      </c>
      <c r="D15">
        <f>ROUND(C15*'Attendance Sheet'!L15/'Attendance Sheet'!$L$6,0.5)</f>
        <v>0</v>
      </c>
      <c r="E15" s="48">
        <f t="shared" si="8"/>
        <v>10</v>
      </c>
      <c r="F15" s="48" t="str">
        <f ca="1">'Employees Details'!H16</f>
        <v>No</v>
      </c>
      <c r="G15">
        <f t="shared" si="0"/>
        <v>0</v>
      </c>
      <c r="H15">
        <f t="shared" ca="1" si="1"/>
        <v>0</v>
      </c>
      <c r="I15">
        <f t="shared" ca="1" si="2"/>
        <v>0</v>
      </c>
      <c r="J15">
        <f>D15+Salary!AN14-Salary!AO14</f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P15" s="61">
        <f t="shared" ca="1" si="7"/>
        <v>0</v>
      </c>
    </row>
    <row r="16" spans="1:16" x14ac:dyDescent="0.25">
      <c r="A16">
        <f>'Employees Details'!A17</f>
        <v>10</v>
      </c>
      <c r="B16">
        <f>'Employees Details'!B17</f>
        <v>0</v>
      </c>
      <c r="C16">
        <f>Salary!AM15</f>
        <v>0</v>
      </c>
      <c r="D16">
        <f>ROUND(C16*'Attendance Sheet'!L16/'Attendance Sheet'!$L$6,0.5)</f>
        <v>0</v>
      </c>
      <c r="E16" s="48">
        <f t="shared" si="8"/>
        <v>10</v>
      </c>
      <c r="F16" s="48" t="str">
        <f ca="1">'Employees Details'!H17</f>
        <v>No</v>
      </c>
      <c r="G16">
        <f t="shared" si="0"/>
        <v>0</v>
      </c>
      <c r="H16">
        <f t="shared" ca="1" si="1"/>
        <v>0</v>
      </c>
      <c r="I16">
        <f t="shared" ca="1" si="2"/>
        <v>0</v>
      </c>
      <c r="J16">
        <f>D16+Salary!AN15-Salary!AO15</f>
        <v>0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P16" s="61">
        <f t="shared" ca="1" si="7"/>
        <v>0</v>
      </c>
    </row>
    <row r="17" spans="1:16" x14ac:dyDescent="0.25">
      <c r="A17">
        <f>'Employees Details'!A18</f>
        <v>11</v>
      </c>
      <c r="B17">
        <f>'Employees Details'!B18</f>
        <v>0</v>
      </c>
      <c r="C17">
        <f>Salary!AM16</f>
        <v>0</v>
      </c>
      <c r="D17">
        <f>ROUND(C17*'Attendance Sheet'!L17/'Attendance Sheet'!$L$6,0.5)</f>
        <v>0</v>
      </c>
      <c r="E17" s="48">
        <f t="shared" si="8"/>
        <v>10</v>
      </c>
      <c r="F17" s="48" t="str">
        <f ca="1">'Employees Details'!H18</f>
        <v>No</v>
      </c>
      <c r="G17">
        <f t="shared" si="0"/>
        <v>0</v>
      </c>
      <c r="H17">
        <f t="shared" ca="1" si="1"/>
        <v>0</v>
      </c>
      <c r="I17">
        <f t="shared" ca="1" si="2"/>
        <v>0</v>
      </c>
      <c r="J17">
        <f>D17+Salary!AN16-Salary!AO16</f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P17" s="61">
        <f t="shared" ca="1" si="7"/>
        <v>0</v>
      </c>
    </row>
    <row r="18" spans="1:16" x14ac:dyDescent="0.25">
      <c r="A18">
        <f>'Employees Details'!A19</f>
        <v>12</v>
      </c>
      <c r="B18">
        <f>'Employees Details'!B19</f>
        <v>0</v>
      </c>
      <c r="C18">
        <f>Salary!AM17</f>
        <v>0</v>
      </c>
      <c r="D18">
        <f>ROUND(C18*'Attendance Sheet'!L18/'Attendance Sheet'!$L$6,0.5)</f>
        <v>0</v>
      </c>
      <c r="E18" s="48">
        <f t="shared" si="8"/>
        <v>10</v>
      </c>
      <c r="F18" s="48" t="str">
        <f ca="1">'Employees Details'!H19</f>
        <v>No</v>
      </c>
      <c r="G18">
        <f t="shared" si="0"/>
        <v>0</v>
      </c>
      <c r="H18">
        <f t="shared" ca="1" si="1"/>
        <v>0</v>
      </c>
      <c r="I18">
        <f t="shared" ca="1" si="2"/>
        <v>0</v>
      </c>
      <c r="J18">
        <f>D18+Salary!AN17-Salary!AO17</f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P18" s="61">
        <f t="shared" ca="1" si="7"/>
        <v>0</v>
      </c>
    </row>
    <row r="19" spans="1:16" x14ac:dyDescent="0.25">
      <c r="A19">
        <f>'Employees Details'!A20</f>
        <v>13</v>
      </c>
      <c r="B19">
        <f>'Employees Details'!B20</f>
        <v>0</v>
      </c>
      <c r="C19">
        <f>Salary!AM18</f>
        <v>0</v>
      </c>
      <c r="D19">
        <f>ROUND(C19*'Attendance Sheet'!L19/'Attendance Sheet'!$L$6,0.5)</f>
        <v>0</v>
      </c>
      <c r="E19" s="48">
        <f t="shared" si="8"/>
        <v>10</v>
      </c>
      <c r="F19" s="48" t="str">
        <f ca="1">'Employees Details'!H20</f>
        <v>No</v>
      </c>
      <c r="G19">
        <f t="shared" si="0"/>
        <v>0</v>
      </c>
      <c r="H19">
        <f t="shared" ca="1" si="1"/>
        <v>0</v>
      </c>
      <c r="I19">
        <f t="shared" ca="1" si="2"/>
        <v>0</v>
      </c>
      <c r="J19">
        <f>D19+Salary!AN18-Salary!AO18</f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P19" s="61">
        <f t="shared" ca="1" si="7"/>
        <v>0</v>
      </c>
    </row>
    <row r="20" spans="1:16" x14ac:dyDescent="0.25">
      <c r="A20">
        <f>'Employees Details'!A21</f>
        <v>14</v>
      </c>
      <c r="B20">
        <f>'Employees Details'!B21</f>
        <v>0</v>
      </c>
      <c r="C20">
        <f>Salary!AM19</f>
        <v>0</v>
      </c>
      <c r="D20">
        <f>ROUND(C20*'Attendance Sheet'!L20/'Attendance Sheet'!$L$6,0.5)</f>
        <v>0</v>
      </c>
      <c r="E20" s="48">
        <f t="shared" si="8"/>
        <v>10</v>
      </c>
      <c r="F20" s="48" t="str">
        <f ca="1">'Employees Details'!H21</f>
        <v>No</v>
      </c>
      <c r="G20">
        <f t="shared" si="0"/>
        <v>0</v>
      </c>
      <c r="H20">
        <f t="shared" ca="1" si="1"/>
        <v>0</v>
      </c>
      <c r="I20">
        <f t="shared" ca="1" si="2"/>
        <v>0</v>
      </c>
      <c r="J20">
        <f>D20+Salary!AN19-Salary!AO19</f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P20" s="61">
        <f t="shared" ca="1" si="7"/>
        <v>0</v>
      </c>
    </row>
    <row r="21" spans="1:16" x14ac:dyDescent="0.25">
      <c r="A21">
        <f>'Employees Details'!A22</f>
        <v>15</v>
      </c>
      <c r="B21">
        <f>'Employees Details'!B22</f>
        <v>0</v>
      </c>
      <c r="C21">
        <f>Salary!AM20</f>
        <v>0</v>
      </c>
      <c r="D21">
        <f>ROUND(C21*'Attendance Sheet'!L21/'Attendance Sheet'!$L$6,0.5)</f>
        <v>0</v>
      </c>
      <c r="E21" s="48">
        <f t="shared" si="8"/>
        <v>10</v>
      </c>
      <c r="F21" s="48" t="str">
        <f ca="1">'Employees Details'!H22</f>
        <v>No</v>
      </c>
      <c r="G21">
        <f t="shared" si="0"/>
        <v>0</v>
      </c>
      <c r="H21">
        <f t="shared" ca="1" si="1"/>
        <v>0</v>
      </c>
      <c r="I21">
        <f t="shared" ca="1" si="2"/>
        <v>0</v>
      </c>
      <c r="J21">
        <f>D21+Salary!AN20-Salary!AO20</f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P21" s="61">
        <f t="shared" ca="1" si="7"/>
        <v>0</v>
      </c>
    </row>
    <row r="22" spans="1:16" x14ac:dyDescent="0.25">
      <c r="A22">
        <f>'Employees Details'!A23</f>
        <v>16</v>
      </c>
      <c r="B22">
        <f>'Employees Details'!B23</f>
        <v>0</v>
      </c>
      <c r="C22">
        <f>Salary!AM21</f>
        <v>0</v>
      </c>
      <c r="D22">
        <f>ROUND(C22*'Attendance Sheet'!L22/'Attendance Sheet'!$L$6,0.5)</f>
        <v>0</v>
      </c>
      <c r="E22" s="48">
        <f t="shared" si="8"/>
        <v>10</v>
      </c>
      <c r="F22" s="48" t="str">
        <f ca="1">'Employees Details'!H23</f>
        <v>No</v>
      </c>
      <c r="G22">
        <f t="shared" si="0"/>
        <v>0</v>
      </c>
      <c r="H22">
        <f t="shared" ca="1" si="1"/>
        <v>0</v>
      </c>
      <c r="I22">
        <f t="shared" ca="1" si="2"/>
        <v>0</v>
      </c>
      <c r="J22">
        <f>D22+Salary!AN21-Salary!AO21</f>
        <v>0</v>
      </c>
      <c r="K22">
        <f t="shared" si="3"/>
        <v>0</v>
      </c>
      <c r="L22">
        <f t="shared" si="4"/>
        <v>0</v>
      </c>
      <c r="M22">
        <f t="shared" si="5"/>
        <v>0</v>
      </c>
      <c r="N22">
        <f t="shared" si="6"/>
        <v>0</v>
      </c>
      <c r="P22" s="61">
        <f t="shared" ca="1" si="7"/>
        <v>0</v>
      </c>
    </row>
    <row r="23" spans="1:16" x14ac:dyDescent="0.25">
      <c r="A23">
        <f>'Employees Details'!A24</f>
        <v>17</v>
      </c>
      <c r="B23">
        <f>'Employees Details'!B24</f>
        <v>0</v>
      </c>
      <c r="C23">
        <f>Salary!AM22</f>
        <v>0</v>
      </c>
      <c r="D23">
        <f>ROUND(C23*'Attendance Sheet'!L23/'Attendance Sheet'!$L$6,0.5)</f>
        <v>0</v>
      </c>
      <c r="E23" s="48">
        <f t="shared" si="8"/>
        <v>10</v>
      </c>
      <c r="F23" s="48" t="str">
        <f ca="1">'Employees Details'!H24</f>
        <v>No</v>
      </c>
      <c r="G23">
        <f t="shared" si="0"/>
        <v>0</v>
      </c>
      <c r="H23">
        <f t="shared" ca="1" si="1"/>
        <v>0</v>
      </c>
      <c r="I23">
        <f t="shared" ca="1" si="2"/>
        <v>0</v>
      </c>
      <c r="J23">
        <f>D23+Salary!AN22-Salary!AO22</f>
        <v>0</v>
      </c>
      <c r="K23">
        <f t="shared" si="3"/>
        <v>0</v>
      </c>
      <c r="L23">
        <f t="shared" si="4"/>
        <v>0</v>
      </c>
      <c r="M23">
        <f t="shared" si="5"/>
        <v>0</v>
      </c>
      <c r="N23">
        <f t="shared" si="6"/>
        <v>0</v>
      </c>
      <c r="P23" s="61">
        <f t="shared" ca="1" si="7"/>
        <v>0</v>
      </c>
    </row>
    <row r="24" spans="1:16" x14ac:dyDescent="0.25">
      <c r="A24">
        <f>'Employees Details'!A25</f>
        <v>18</v>
      </c>
      <c r="B24">
        <f>'Employees Details'!B25</f>
        <v>0</v>
      </c>
      <c r="C24">
        <f>Salary!AM23</f>
        <v>0</v>
      </c>
      <c r="D24">
        <f>ROUND(C24*'Attendance Sheet'!L24/'Attendance Sheet'!$L$6,0.5)</f>
        <v>0</v>
      </c>
      <c r="E24" s="48">
        <f t="shared" si="8"/>
        <v>10</v>
      </c>
      <c r="F24" s="48" t="str">
        <f ca="1">'Employees Details'!H25</f>
        <v>No</v>
      </c>
      <c r="G24">
        <f t="shared" si="0"/>
        <v>0</v>
      </c>
      <c r="H24">
        <f t="shared" ca="1" si="1"/>
        <v>0</v>
      </c>
      <c r="I24">
        <f t="shared" ca="1" si="2"/>
        <v>0</v>
      </c>
      <c r="J24">
        <f>D24+Salary!AN23-Salary!AO23</f>
        <v>0</v>
      </c>
      <c r="K24">
        <f t="shared" si="3"/>
        <v>0</v>
      </c>
      <c r="L24">
        <f t="shared" si="4"/>
        <v>0</v>
      </c>
      <c r="M24">
        <f t="shared" si="5"/>
        <v>0</v>
      </c>
      <c r="N24">
        <f t="shared" si="6"/>
        <v>0</v>
      </c>
      <c r="P24" s="61">
        <f t="shared" ca="1" si="7"/>
        <v>0</v>
      </c>
    </row>
    <row r="25" spans="1:16" x14ac:dyDescent="0.25">
      <c r="A25">
        <f>'Employees Details'!A26</f>
        <v>19</v>
      </c>
      <c r="B25">
        <f>'Employees Details'!B26</f>
        <v>0</v>
      </c>
      <c r="C25">
        <f>Salary!AM24</f>
        <v>0</v>
      </c>
      <c r="D25">
        <f>ROUND(C25*'Attendance Sheet'!L25/'Attendance Sheet'!$L$6,0.5)</f>
        <v>0</v>
      </c>
      <c r="E25" s="48">
        <f t="shared" si="8"/>
        <v>10</v>
      </c>
      <c r="F25" s="48" t="str">
        <f ca="1">'Employees Details'!H26</f>
        <v>No</v>
      </c>
      <c r="G25">
        <f t="shared" si="0"/>
        <v>0</v>
      </c>
      <c r="H25">
        <f t="shared" ca="1" si="1"/>
        <v>0</v>
      </c>
      <c r="I25">
        <f t="shared" ca="1" si="2"/>
        <v>0</v>
      </c>
      <c r="J25">
        <f>D25+Salary!AN24-Salary!AO24</f>
        <v>0</v>
      </c>
      <c r="K25">
        <f t="shared" si="3"/>
        <v>0</v>
      </c>
      <c r="L25">
        <f t="shared" si="4"/>
        <v>0</v>
      </c>
      <c r="M25">
        <f t="shared" si="5"/>
        <v>0</v>
      </c>
      <c r="N25">
        <f t="shared" si="6"/>
        <v>0</v>
      </c>
      <c r="P25" s="61">
        <f t="shared" ca="1" si="7"/>
        <v>0</v>
      </c>
    </row>
    <row r="26" spans="1:16" x14ac:dyDescent="0.25">
      <c r="A26">
        <f>'Employees Details'!A27</f>
        <v>20</v>
      </c>
      <c r="B26">
        <f>'Employees Details'!B27</f>
        <v>0</v>
      </c>
      <c r="C26">
        <f>Salary!AM25</f>
        <v>0</v>
      </c>
      <c r="D26">
        <f>ROUND(C26*'Attendance Sheet'!L26/'Attendance Sheet'!$L$6,0.5)</f>
        <v>0</v>
      </c>
      <c r="E26" s="48">
        <f t="shared" si="8"/>
        <v>10</v>
      </c>
      <c r="F26" s="48" t="str">
        <f ca="1">'Employees Details'!H27</f>
        <v>No</v>
      </c>
      <c r="G26">
        <f t="shared" si="0"/>
        <v>0</v>
      </c>
      <c r="H26">
        <f t="shared" ca="1" si="1"/>
        <v>0</v>
      </c>
      <c r="I26">
        <f t="shared" ca="1" si="2"/>
        <v>0</v>
      </c>
      <c r="J26">
        <f>D26+Salary!AN25-Salary!AO25</f>
        <v>0</v>
      </c>
      <c r="K26">
        <f t="shared" si="3"/>
        <v>0</v>
      </c>
      <c r="L26">
        <f t="shared" si="4"/>
        <v>0</v>
      </c>
      <c r="M26">
        <f t="shared" si="5"/>
        <v>0</v>
      </c>
      <c r="N26">
        <f t="shared" si="6"/>
        <v>0</v>
      </c>
      <c r="P26" s="61">
        <f t="shared" ca="1" si="7"/>
        <v>0</v>
      </c>
    </row>
    <row r="27" spans="1:16" x14ac:dyDescent="0.25">
      <c r="A27">
        <f>'Employees Details'!A28</f>
        <v>21</v>
      </c>
      <c r="B27">
        <f>'Employees Details'!B28</f>
        <v>0</v>
      </c>
      <c r="C27">
        <f>Salary!AM26</f>
        <v>0</v>
      </c>
      <c r="D27">
        <f>ROUND(C27*'Attendance Sheet'!L27/'Attendance Sheet'!$L$6,0.5)</f>
        <v>0</v>
      </c>
      <c r="E27" s="48">
        <f t="shared" si="8"/>
        <v>10</v>
      </c>
      <c r="F27" s="48" t="str">
        <f ca="1">'Employees Details'!H28</f>
        <v>No</v>
      </c>
      <c r="G27">
        <f t="shared" si="0"/>
        <v>0</v>
      </c>
      <c r="H27">
        <f t="shared" ca="1" si="1"/>
        <v>0</v>
      </c>
      <c r="I27">
        <f t="shared" ca="1" si="2"/>
        <v>0</v>
      </c>
      <c r="J27">
        <f>D27+Salary!AN26-Salary!AO26</f>
        <v>0</v>
      </c>
      <c r="K27">
        <f t="shared" si="3"/>
        <v>0</v>
      </c>
      <c r="L27">
        <f t="shared" si="4"/>
        <v>0</v>
      </c>
      <c r="M27">
        <f t="shared" si="5"/>
        <v>0</v>
      </c>
      <c r="N27">
        <f t="shared" si="6"/>
        <v>0</v>
      </c>
      <c r="P27" s="61">
        <f t="shared" ca="1" si="7"/>
        <v>0</v>
      </c>
    </row>
    <row r="28" spans="1:16" x14ac:dyDescent="0.25">
      <c r="A28">
        <f>'Employees Details'!A29</f>
        <v>22</v>
      </c>
      <c r="B28">
        <f>'Employees Details'!B29</f>
        <v>0</v>
      </c>
      <c r="C28">
        <f>Salary!AM27</f>
        <v>0</v>
      </c>
      <c r="D28">
        <f>ROUND(C28*'Attendance Sheet'!L28/'Attendance Sheet'!$L$6,0.5)</f>
        <v>0</v>
      </c>
      <c r="E28" s="48">
        <f t="shared" si="8"/>
        <v>10</v>
      </c>
      <c r="F28" s="48" t="str">
        <f ca="1">'Employees Details'!H29</f>
        <v>No</v>
      </c>
      <c r="G28">
        <f t="shared" si="0"/>
        <v>0</v>
      </c>
      <c r="H28">
        <f t="shared" ca="1" si="1"/>
        <v>0</v>
      </c>
      <c r="I28">
        <f t="shared" ca="1" si="2"/>
        <v>0</v>
      </c>
      <c r="J28">
        <f>D28+Salary!AN27-Salary!AO27</f>
        <v>0</v>
      </c>
      <c r="K28">
        <f t="shared" si="3"/>
        <v>0</v>
      </c>
      <c r="L28">
        <f t="shared" si="4"/>
        <v>0</v>
      </c>
      <c r="M28">
        <f t="shared" si="5"/>
        <v>0</v>
      </c>
      <c r="N28">
        <f t="shared" si="6"/>
        <v>0</v>
      </c>
      <c r="P28" s="61">
        <f t="shared" ca="1" si="7"/>
        <v>0</v>
      </c>
    </row>
    <row r="29" spans="1:16" x14ac:dyDescent="0.25">
      <c r="A29">
        <f>'Employees Details'!A30</f>
        <v>23</v>
      </c>
      <c r="B29">
        <f>'Employees Details'!B30</f>
        <v>0</v>
      </c>
      <c r="C29">
        <f>Salary!AM28</f>
        <v>0</v>
      </c>
      <c r="D29">
        <f>ROUND(C29*'Attendance Sheet'!L29/'Attendance Sheet'!$L$6,0.5)</f>
        <v>0</v>
      </c>
      <c r="E29" s="48">
        <f t="shared" si="8"/>
        <v>10</v>
      </c>
      <c r="F29" s="48" t="str">
        <f ca="1">'Employees Details'!H30</f>
        <v>No</v>
      </c>
      <c r="G29">
        <f t="shared" si="0"/>
        <v>0</v>
      </c>
      <c r="H29">
        <f t="shared" ca="1" si="1"/>
        <v>0</v>
      </c>
      <c r="I29">
        <f t="shared" ca="1" si="2"/>
        <v>0</v>
      </c>
      <c r="J29">
        <f>D29+Salary!AN28-Salary!AO28</f>
        <v>0</v>
      </c>
      <c r="K29">
        <f t="shared" si="3"/>
        <v>0</v>
      </c>
      <c r="L29">
        <f t="shared" si="4"/>
        <v>0</v>
      </c>
      <c r="M29">
        <f t="shared" si="5"/>
        <v>0</v>
      </c>
      <c r="N29">
        <f t="shared" si="6"/>
        <v>0</v>
      </c>
      <c r="P29" s="61">
        <f t="shared" ca="1" si="7"/>
        <v>0</v>
      </c>
    </row>
    <row r="30" spans="1:16" x14ac:dyDescent="0.25">
      <c r="A30">
        <f>'Employees Details'!A31</f>
        <v>24</v>
      </c>
      <c r="B30">
        <f>'Employees Details'!B31</f>
        <v>0</v>
      </c>
      <c r="C30">
        <f>Salary!AM29</f>
        <v>0</v>
      </c>
      <c r="D30">
        <f>ROUND(C30*'Attendance Sheet'!L30/'Attendance Sheet'!$L$6,0.5)</f>
        <v>0</v>
      </c>
      <c r="E30" s="48">
        <f t="shared" si="8"/>
        <v>10</v>
      </c>
      <c r="F30" s="48" t="str">
        <f ca="1">'Employees Details'!H31</f>
        <v>No</v>
      </c>
      <c r="G30">
        <f t="shared" si="0"/>
        <v>0</v>
      </c>
      <c r="H30">
        <f t="shared" ca="1" si="1"/>
        <v>0</v>
      </c>
      <c r="I30">
        <f t="shared" ca="1" si="2"/>
        <v>0</v>
      </c>
      <c r="J30">
        <f>D30+Salary!AN29-Salary!AO29</f>
        <v>0</v>
      </c>
      <c r="K30">
        <f t="shared" si="3"/>
        <v>0</v>
      </c>
      <c r="L30">
        <f t="shared" si="4"/>
        <v>0</v>
      </c>
      <c r="M30">
        <f t="shared" si="5"/>
        <v>0</v>
      </c>
      <c r="N30">
        <f t="shared" si="6"/>
        <v>0</v>
      </c>
      <c r="P30" s="61">
        <f t="shared" ca="1" si="7"/>
        <v>0</v>
      </c>
    </row>
    <row r="31" spans="1:16" x14ac:dyDescent="0.25">
      <c r="A31">
        <f>'Employees Details'!A32</f>
        <v>25</v>
      </c>
      <c r="B31">
        <f>'Employees Details'!B32</f>
        <v>0</v>
      </c>
      <c r="C31">
        <f>Salary!AM30</f>
        <v>0</v>
      </c>
      <c r="D31">
        <f>ROUND(C31*'Attendance Sheet'!L31/'Attendance Sheet'!$L$6,0.5)</f>
        <v>0</v>
      </c>
      <c r="E31" s="48">
        <f t="shared" si="8"/>
        <v>10</v>
      </c>
      <c r="F31" s="48" t="str">
        <f ca="1">'Employees Details'!H32</f>
        <v>No</v>
      </c>
      <c r="G31">
        <f t="shared" si="0"/>
        <v>0</v>
      </c>
      <c r="H31">
        <f t="shared" ca="1" si="1"/>
        <v>0</v>
      </c>
      <c r="I31">
        <f t="shared" ca="1" si="2"/>
        <v>0</v>
      </c>
      <c r="J31">
        <f>D31+Salary!AN30-Salary!AO30</f>
        <v>0</v>
      </c>
      <c r="K31">
        <f t="shared" si="3"/>
        <v>0</v>
      </c>
      <c r="L31">
        <f t="shared" si="4"/>
        <v>0</v>
      </c>
      <c r="M31">
        <f t="shared" si="5"/>
        <v>0</v>
      </c>
      <c r="N31">
        <f t="shared" si="6"/>
        <v>0</v>
      </c>
      <c r="P31" s="61">
        <f t="shared" ca="1" si="7"/>
        <v>0</v>
      </c>
    </row>
    <row r="32" spans="1:16" x14ac:dyDescent="0.25">
      <c r="A32">
        <f>'Employees Details'!A33</f>
        <v>26</v>
      </c>
      <c r="B32">
        <f>'Employees Details'!B33</f>
        <v>0</v>
      </c>
      <c r="C32">
        <f>Salary!AM31</f>
        <v>0</v>
      </c>
      <c r="D32">
        <f>ROUND(C32*'Attendance Sheet'!L32/'Attendance Sheet'!$L$6,0.5)</f>
        <v>0</v>
      </c>
      <c r="E32" s="48">
        <f t="shared" si="8"/>
        <v>10</v>
      </c>
      <c r="F32" s="48" t="str">
        <f ca="1">'Employees Details'!H33</f>
        <v>No</v>
      </c>
      <c r="G32">
        <f t="shared" si="0"/>
        <v>0</v>
      </c>
      <c r="H32">
        <f t="shared" ca="1" si="1"/>
        <v>0</v>
      </c>
      <c r="I32">
        <f t="shared" ca="1" si="2"/>
        <v>0</v>
      </c>
      <c r="J32">
        <f>D32+Salary!AN31-Salary!AO31</f>
        <v>0</v>
      </c>
      <c r="K32">
        <f t="shared" si="3"/>
        <v>0</v>
      </c>
      <c r="L32">
        <f t="shared" si="4"/>
        <v>0</v>
      </c>
      <c r="M32">
        <f t="shared" si="5"/>
        <v>0</v>
      </c>
      <c r="N32">
        <f t="shared" si="6"/>
        <v>0</v>
      </c>
      <c r="P32" s="61">
        <f t="shared" ca="1" si="7"/>
        <v>0</v>
      </c>
    </row>
    <row r="33" spans="1:45" x14ac:dyDescent="0.25">
      <c r="A33">
        <f>'Employees Details'!A34</f>
        <v>27</v>
      </c>
      <c r="B33">
        <f>'Employees Details'!B34</f>
        <v>0</v>
      </c>
      <c r="C33">
        <f>Salary!AM32</f>
        <v>0</v>
      </c>
      <c r="D33">
        <f>ROUND(C33*'Attendance Sheet'!L33/'Attendance Sheet'!$L$6,0.5)</f>
        <v>0</v>
      </c>
      <c r="E33" s="48">
        <f t="shared" si="8"/>
        <v>10</v>
      </c>
      <c r="F33" s="48" t="str">
        <f ca="1">'Employees Details'!H34</f>
        <v>No</v>
      </c>
      <c r="G33">
        <f t="shared" si="0"/>
        <v>0</v>
      </c>
      <c r="H33">
        <f t="shared" ca="1" si="1"/>
        <v>0</v>
      </c>
      <c r="I33">
        <f t="shared" ca="1" si="2"/>
        <v>0</v>
      </c>
      <c r="J33">
        <f>D33+Salary!AN32-Salary!AO32</f>
        <v>0</v>
      </c>
      <c r="K33">
        <f t="shared" si="3"/>
        <v>0</v>
      </c>
      <c r="L33">
        <f t="shared" si="4"/>
        <v>0</v>
      </c>
      <c r="M33">
        <f t="shared" si="5"/>
        <v>0</v>
      </c>
      <c r="N33">
        <f t="shared" si="6"/>
        <v>0</v>
      </c>
      <c r="P33" s="61">
        <f t="shared" ca="1" si="7"/>
        <v>0</v>
      </c>
    </row>
    <row r="34" spans="1:45" x14ac:dyDescent="0.25">
      <c r="A34">
        <f>'Employees Details'!A35</f>
        <v>28</v>
      </c>
      <c r="B34">
        <f>'Employees Details'!B35</f>
        <v>0</v>
      </c>
      <c r="C34">
        <f>Salary!AM33</f>
        <v>0</v>
      </c>
      <c r="D34">
        <f>ROUND(C34*'Attendance Sheet'!L34/'Attendance Sheet'!$L$6,0.5)</f>
        <v>0</v>
      </c>
      <c r="E34" s="48">
        <f t="shared" si="8"/>
        <v>10</v>
      </c>
      <c r="F34" s="48" t="str">
        <f ca="1">'Employees Details'!H35</f>
        <v>No</v>
      </c>
      <c r="G34">
        <f t="shared" si="0"/>
        <v>0</v>
      </c>
      <c r="H34">
        <f t="shared" ca="1" si="1"/>
        <v>0</v>
      </c>
      <c r="I34">
        <f t="shared" ca="1" si="2"/>
        <v>0</v>
      </c>
      <c r="J34">
        <f>D34+Salary!AN33-Salary!AO33</f>
        <v>0</v>
      </c>
      <c r="K34">
        <f t="shared" si="3"/>
        <v>0</v>
      </c>
      <c r="L34">
        <f t="shared" si="4"/>
        <v>0</v>
      </c>
      <c r="M34">
        <f t="shared" si="5"/>
        <v>0</v>
      </c>
      <c r="N34">
        <f t="shared" si="6"/>
        <v>0</v>
      </c>
      <c r="P34" s="61">
        <f t="shared" ca="1" si="7"/>
        <v>0</v>
      </c>
    </row>
    <row r="35" spans="1:45" x14ac:dyDescent="0.25">
      <c r="A35">
        <f>'Employees Details'!A36</f>
        <v>29</v>
      </c>
      <c r="B35">
        <f>'Employees Details'!B36</f>
        <v>0</v>
      </c>
      <c r="C35">
        <f>Salary!AM34</f>
        <v>0</v>
      </c>
      <c r="D35">
        <f>ROUND(C35*'Attendance Sheet'!L35/'Attendance Sheet'!$L$6,0.5)</f>
        <v>0</v>
      </c>
      <c r="E35" s="48">
        <f t="shared" si="8"/>
        <v>10</v>
      </c>
      <c r="F35" s="48" t="str">
        <f ca="1">'Employees Details'!H36</f>
        <v>No</v>
      </c>
      <c r="G35">
        <f t="shared" si="0"/>
        <v>0</v>
      </c>
      <c r="H35">
        <f t="shared" ca="1" si="1"/>
        <v>0</v>
      </c>
      <c r="I35">
        <f t="shared" ca="1" si="2"/>
        <v>0</v>
      </c>
      <c r="J35">
        <f>D35+Salary!AN34-Salary!AO34</f>
        <v>0</v>
      </c>
      <c r="K35">
        <f t="shared" si="3"/>
        <v>0</v>
      </c>
      <c r="L35">
        <f t="shared" si="4"/>
        <v>0</v>
      </c>
      <c r="M35">
        <f t="shared" si="5"/>
        <v>0</v>
      </c>
      <c r="N35">
        <f t="shared" si="6"/>
        <v>0</v>
      </c>
      <c r="P35" s="61">
        <f t="shared" ca="1" si="7"/>
        <v>0</v>
      </c>
    </row>
    <row r="36" spans="1:45" x14ac:dyDescent="0.25">
      <c r="A36">
        <f>'Employees Details'!A37</f>
        <v>30</v>
      </c>
      <c r="B36">
        <f>'Employees Details'!B37</f>
        <v>0</v>
      </c>
      <c r="C36">
        <f>Salary!AM35</f>
        <v>0</v>
      </c>
      <c r="D36">
        <f>ROUND(C36*'Attendance Sheet'!L36/'Attendance Sheet'!$L$6,0.5)</f>
        <v>0</v>
      </c>
      <c r="E36" s="48">
        <f t="shared" si="8"/>
        <v>10</v>
      </c>
      <c r="F36" s="48" t="str">
        <f ca="1">'Employees Details'!H37</f>
        <v>No</v>
      </c>
      <c r="G36">
        <f t="shared" si="0"/>
        <v>0</v>
      </c>
      <c r="H36">
        <f t="shared" ca="1" si="1"/>
        <v>0</v>
      </c>
      <c r="I36">
        <f t="shared" ca="1" si="2"/>
        <v>0</v>
      </c>
      <c r="J36">
        <f>D36+Salary!AN35-Salary!AO35</f>
        <v>0</v>
      </c>
      <c r="K36">
        <f t="shared" si="3"/>
        <v>0</v>
      </c>
      <c r="L36">
        <f t="shared" si="4"/>
        <v>0</v>
      </c>
      <c r="M36">
        <f t="shared" si="5"/>
        <v>0</v>
      </c>
      <c r="N36">
        <f t="shared" si="6"/>
        <v>0</v>
      </c>
      <c r="P36" s="61">
        <f t="shared" ca="1" si="7"/>
        <v>0</v>
      </c>
    </row>
    <row r="37" spans="1:45" ht="15.75" thickBot="1" x14ac:dyDescent="0.3">
      <c r="A37" s="68" t="s">
        <v>44</v>
      </c>
      <c r="C37" s="55">
        <f>SUM(C7:C36)</f>
        <v>0</v>
      </c>
      <c r="D37" s="55">
        <f t="shared" ref="D37:I37" si="9">SUM(D7:D36)</f>
        <v>0</v>
      </c>
      <c r="G37" s="55">
        <f t="shared" si="9"/>
        <v>0</v>
      </c>
      <c r="H37" s="55">
        <f t="shared" ca="1" si="9"/>
        <v>0</v>
      </c>
      <c r="I37" s="55">
        <f t="shared" ca="1" si="9"/>
        <v>0</v>
      </c>
      <c r="J37" s="55">
        <f>SUM(J7:J36)</f>
        <v>0</v>
      </c>
      <c r="K37" s="55">
        <f>SUM(K7:K36)</f>
        <v>0</v>
      </c>
      <c r="L37" s="55">
        <f>SUM(L7:L36)</f>
        <v>0</v>
      </c>
      <c r="M37" s="55">
        <f>SUM(M7:M36)</f>
        <v>0</v>
      </c>
      <c r="N37" s="55">
        <f>SUM(N7:N36)</f>
        <v>0</v>
      </c>
      <c r="P37" s="62">
        <f ca="1">SUM(P7:P36)</f>
        <v>0</v>
      </c>
    </row>
    <row r="38" spans="1:45" ht="15.75" thickTop="1" x14ac:dyDescent="0.25">
      <c r="A38" s="133" t="s">
        <v>94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P38" s="61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45" ht="19.5" customHeight="1" x14ac:dyDescent="0.25">
      <c r="C39" s="66" t="s">
        <v>84</v>
      </c>
      <c r="D39" s="66" t="s">
        <v>81</v>
      </c>
      <c r="E39" s="66" t="s">
        <v>82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67" t="s">
        <v>83</v>
      </c>
      <c r="B40" s="58"/>
      <c r="C40">
        <f>D37</f>
        <v>0</v>
      </c>
      <c r="D40" s="56">
        <f ca="1">P37</f>
        <v>0</v>
      </c>
      <c r="E40" s="56">
        <f ca="1">P37</f>
        <v>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9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H40" s="56"/>
      <c r="AI40" s="56"/>
      <c r="AJ40" s="56"/>
      <c r="AK40" s="134"/>
      <c r="AL40" s="134"/>
      <c r="AM40" s="134"/>
      <c r="AN40" s="134"/>
      <c r="AO40" s="134"/>
      <c r="AP40" s="134"/>
      <c r="AQ40" s="134"/>
      <c r="AR40" s="59"/>
      <c r="AS40" s="59"/>
    </row>
    <row r="41" spans="1:45" x14ac:dyDescent="0.25">
      <c r="A41" s="6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9"/>
      <c r="AS41" s="59"/>
    </row>
    <row r="42" spans="1:45" x14ac:dyDescent="0.25">
      <c r="A42" s="23"/>
      <c r="B42" s="56"/>
      <c r="C42" s="65" t="s">
        <v>86</v>
      </c>
      <c r="D42" s="65" t="s">
        <v>87</v>
      </c>
      <c r="E42" s="65" t="s">
        <v>88</v>
      </c>
      <c r="F42" s="65" t="s">
        <v>89</v>
      </c>
      <c r="G42" s="65" t="s">
        <v>90</v>
      </c>
      <c r="H42" s="65" t="s">
        <v>44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135"/>
      <c r="AL42" s="135"/>
      <c r="AM42" s="135"/>
      <c r="AN42" s="135"/>
      <c r="AO42" s="135"/>
      <c r="AP42" s="135"/>
      <c r="AQ42" s="135"/>
      <c r="AR42" s="59"/>
      <c r="AS42" s="59"/>
    </row>
    <row r="43" spans="1:45" x14ac:dyDescent="0.25">
      <c r="A43" s="23" t="s">
        <v>71</v>
      </c>
      <c r="C43" s="63">
        <f ca="1">I37</f>
        <v>0</v>
      </c>
      <c r="D43" s="63" t="s">
        <v>91</v>
      </c>
      <c r="E43" s="63">
        <f ca="1">H37</f>
        <v>0</v>
      </c>
      <c r="F43" s="63">
        <f ca="1">ROUND(E40*0.5%,0.5)</f>
        <v>0</v>
      </c>
      <c r="G43" s="63" t="s">
        <v>91</v>
      </c>
      <c r="H43">
        <f ca="1">SUM(C43:G43)</f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23" t="s">
        <v>92</v>
      </c>
      <c r="C44" s="63">
        <f>G37</f>
        <v>0</v>
      </c>
      <c r="D44" s="64" t="s">
        <v>91</v>
      </c>
      <c r="E44" s="63" t="s">
        <v>91</v>
      </c>
      <c r="F44" s="63" t="s">
        <v>91</v>
      </c>
      <c r="G44" s="63" t="s">
        <v>91</v>
      </c>
      <c r="H44">
        <f>SUM(C44:G44)</f>
        <v>0</v>
      </c>
      <c r="O44" s="59"/>
      <c r="P44" s="59"/>
      <c r="Q44" s="59"/>
      <c r="R44" s="59"/>
      <c r="S44" s="59"/>
      <c r="T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23" t="s">
        <v>93</v>
      </c>
      <c r="C45" s="63" t="s">
        <v>91</v>
      </c>
      <c r="D45" s="63">
        <f>ROUND(C40*1.1%,0.5)</f>
        <v>0</v>
      </c>
      <c r="E45" s="63" t="s">
        <v>91</v>
      </c>
      <c r="F45" s="63" t="s">
        <v>91</v>
      </c>
      <c r="G45" s="63">
        <f>ROUND(C40*0.01%,0.5)</f>
        <v>0</v>
      </c>
      <c r="H45">
        <f>SUM(C45:G45)</f>
        <v>0</v>
      </c>
    </row>
    <row r="46" spans="1:45" x14ac:dyDescent="0.25">
      <c r="A46" s="69" t="s">
        <v>44</v>
      </c>
      <c r="C46">
        <f ca="1">SUM(C43:C45)</f>
        <v>0</v>
      </c>
      <c r="D46">
        <f t="shared" ref="D46:H46" si="10">SUM(D43:D45)</f>
        <v>0</v>
      </c>
      <c r="E46">
        <f t="shared" ca="1" si="10"/>
        <v>0</v>
      </c>
      <c r="F46">
        <f t="shared" ca="1" si="10"/>
        <v>0</v>
      </c>
      <c r="G46">
        <f t="shared" si="10"/>
        <v>0</v>
      </c>
      <c r="H46">
        <f t="shared" ca="1" si="10"/>
        <v>0</v>
      </c>
    </row>
  </sheetData>
  <mergeCells count="8">
    <mergeCell ref="AK40:AQ40"/>
    <mergeCell ref="AK42:AQ42"/>
    <mergeCell ref="A1:N1"/>
    <mergeCell ref="A2:N2"/>
    <mergeCell ref="A3:N3"/>
    <mergeCell ref="A4:N4"/>
    <mergeCell ref="H5:I5"/>
    <mergeCell ref="A38:N38"/>
  </mergeCells>
  <pageMargins left="0.25" right="0.25" top="0.75" bottom="0.75" header="0.3" footer="0.3"/>
  <pageSetup scale="90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view="pageBreakPreview" zoomScaleNormal="100" zoomScaleSheetLayoutView="100" workbookViewId="0">
      <selection activeCell="J5" sqref="J1:J1048576"/>
    </sheetView>
  </sheetViews>
  <sheetFormatPr defaultRowHeight="15" x14ac:dyDescent="0.25"/>
  <cols>
    <col min="1" max="1" width="3" customWidth="1"/>
    <col min="2" max="2" width="20.140625" customWidth="1"/>
    <col min="3" max="4" width="6.7109375" customWidth="1"/>
    <col min="5" max="6" width="5.7109375" customWidth="1"/>
    <col min="7" max="14" width="6.7109375" customWidth="1"/>
  </cols>
  <sheetData>
    <row r="1" spans="1:16" ht="18.75" x14ac:dyDescent="0.25">
      <c r="A1" s="111" t="str">
        <f>'Basic Info'!A1:K1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6" x14ac:dyDescent="0.25">
      <c r="A3" s="112" t="str">
        <f>'Basic Info'!F13</f>
        <v>&lt;&lt; Communication Details &gt;&gt;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25">
      <c r="A4" s="138" t="s">
        <v>104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x14ac:dyDescent="0.25">
      <c r="A5" s="47"/>
      <c r="B5" s="47"/>
      <c r="C5" s="47"/>
      <c r="D5" s="47"/>
      <c r="E5" s="47"/>
      <c r="F5" s="47"/>
      <c r="G5" s="47"/>
      <c r="H5" s="136" t="s">
        <v>71</v>
      </c>
      <c r="I5" s="137"/>
      <c r="J5" s="73"/>
      <c r="K5" s="49"/>
      <c r="L5" s="47"/>
      <c r="M5" s="47"/>
      <c r="N5" s="47"/>
    </row>
    <row r="6" spans="1:16" ht="77.25" customHeight="1" x14ac:dyDescent="0.25">
      <c r="A6" s="37" t="s">
        <v>77</v>
      </c>
      <c r="B6" s="53" t="s">
        <v>21</v>
      </c>
      <c r="C6" s="37" t="s">
        <v>66</v>
      </c>
      <c r="D6" s="37" t="s">
        <v>65</v>
      </c>
      <c r="E6" s="54" t="s">
        <v>68</v>
      </c>
      <c r="F6" s="54" t="s">
        <v>75</v>
      </c>
      <c r="G6" s="54" t="s">
        <v>67</v>
      </c>
      <c r="H6" s="54" t="s">
        <v>69</v>
      </c>
      <c r="I6" s="54" t="s">
        <v>70</v>
      </c>
      <c r="J6" s="54" t="s">
        <v>106</v>
      </c>
      <c r="K6" s="54" t="s">
        <v>74</v>
      </c>
      <c r="L6" s="54" t="s">
        <v>76</v>
      </c>
      <c r="M6" s="54" t="s">
        <v>78</v>
      </c>
      <c r="N6" s="54" t="s">
        <v>79</v>
      </c>
      <c r="P6" s="60" t="s">
        <v>85</v>
      </c>
    </row>
    <row r="7" spans="1:16" x14ac:dyDescent="0.25">
      <c r="A7">
        <f>'Employees Details'!A8</f>
        <v>1</v>
      </c>
      <c r="B7">
        <f>'Employees Details'!B8</f>
        <v>0</v>
      </c>
      <c r="C7">
        <f>Salary!AQ6</f>
        <v>0</v>
      </c>
      <c r="D7">
        <f>ROUND(C7*'Attendance Sheet'!M7/'Attendance Sheet'!$M$6,0.5)</f>
        <v>0</v>
      </c>
      <c r="E7" s="48">
        <f>'Basic Info'!F21</f>
        <v>10</v>
      </c>
      <c r="F7" s="48" t="str">
        <f ca="1">'Employees Details'!H8</f>
        <v>No</v>
      </c>
      <c r="G7">
        <f>ROUND(D7*E7/100,0.5)</f>
        <v>0</v>
      </c>
      <c r="H7">
        <f ca="1">IF(F7="Yes",ROUND(D7*25/300,0.5),0)</f>
        <v>0</v>
      </c>
      <c r="I7">
        <f ca="1">G7-H7</f>
        <v>0</v>
      </c>
      <c r="J7">
        <f>D7+Salary!AR6-Salary!AS6</f>
        <v>0</v>
      </c>
      <c r="K7">
        <f>ROUNDUP(J7*1.75%,0.99)</f>
        <v>0</v>
      </c>
      <c r="L7">
        <f>ROUND(J7*4.75%,0.5)</f>
        <v>0</v>
      </c>
      <c r="M7">
        <f>G7+K7</f>
        <v>0</v>
      </c>
      <c r="N7">
        <f>D7-M7</f>
        <v>0</v>
      </c>
      <c r="P7" s="61">
        <f ca="1">IF(F7="Yes",D7,0)</f>
        <v>0</v>
      </c>
    </row>
    <row r="8" spans="1:16" x14ac:dyDescent="0.25">
      <c r="A8">
        <f>'Employees Details'!A9</f>
        <v>2</v>
      </c>
      <c r="B8">
        <f>'Employees Details'!B9</f>
        <v>0</v>
      </c>
      <c r="C8">
        <f>Salary!AQ7</f>
        <v>0</v>
      </c>
      <c r="D8">
        <f>ROUND(C8*'Attendance Sheet'!M8/'Attendance Sheet'!$M$6,0.5)</f>
        <v>0</v>
      </c>
      <c r="E8" s="48">
        <f>E7</f>
        <v>10</v>
      </c>
      <c r="F8" s="48" t="str">
        <f ca="1">'Employees Details'!H9</f>
        <v>No</v>
      </c>
      <c r="G8">
        <f t="shared" ref="G8:G36" si="0">ROUND(D8*E8/100,0.5)</f>
        <v>0</v>
      </c>
      <c r="H8">
        <f t="shared" ref="H8:H36" ca="1" si="1">IF(F8="Yes",ROUND(D8*25/300,0.5),0)</f>
        <v>0</v>
      </c>
      <c r="I8">
        <f t="shared" ref="I8:I36" ca="1" si="2">G8-H8</f>
        <v>0</v>
      </c>
      <c r="J8">
        <f>D8+Salary!AR7-Salary!AS7</f>
        <v>0</v>
      </c>
      <c r="K8">
        <f t="shared" ref="K8:K36" si="3">ROUNDUP(J8*1.75%,0.99)</f>
        <v>0</v>
      </c>
      <c r="L8">
        <f t="shared" ref="L8:L36" si="4">ROUND(J8*4.75%,0.5)</f>
        <v>0</v>
      </c>
      <c r="M8">
        <f t="shared" ref="M8:M36" si="5">G8+K8</f>
        <v>0</v>
      </c>
      <c r="N8">
        <f t="shared" ref="N8:N36" si="6">D8-M8</f>
        <v>0</v>
      </c>
      <c r="P8" s="61">
        <f t="shared" ref="P8:P36" ca="1" si="7">IF(F8="Yes",D8,0)</f>
        <v>0</v>
      </c>
    </row>
    <row r="9" spans="1:16" x14ac:dyDescent="0.25">
      <c r="A9">
        <f>'Employees Details'!A10</f>
        <v>3</v>
      </c>
      <c r="B9">
        <f>'Employees Details'!B10</f>
        <v>0</v>
      </c>
      <c r="C9">
        <f>Salary!AQ8</f>
        <v>0</v>
      </c>
      <c r="D9">
        <f>ROUND(C9*'Attendance Sheet'!M9/'Attendance Sheet'!$M$6,0.5)</f>
        <v>0</v>
      </c>
      <c r="E9" s="48">
        <f t="shared" ref="E9:E36" si="8">E8</f>
        <v>10</v>
      </c>
      <c r="F9" s="48" t="str">
        <f ca="1">'Employees Details'!H10</f>
        <v>No</v>
      </c>
      <c r="G9">
        <f t="shared" si="0"/>
        <v>0</v>
      </c>
      <c r="H9">
        <f t="shared" ca="1" si="1"/>
        <v>0</v>
      </c>
      <c r="I9">
        <f t="shared" ca="1" si="2"/>
        <v>0</v>
      </c>
      <c r="J9">
        <f>D9+Salary!AR8-Salary!AS8</f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P9" s="61">
        <f t="shared" ca="1" si="7"/>
        <v>0</v>
      </c>
    </row>
    <row r="10" spans="1:16" x14ac:dyDescent="0.25">
      <c r="A10">
        <f>'Employees Details'!A11</f>
        <v>4</v>
      </c>
      <c r="B10">
        <f>'Employees Details'!B11</f>
        <v>0</v>
      </c>
      <c r="C10">
        <f>Salary!AQ9</f>
        <v>0</v>
      </c>
      <c r="D10">
        <f>ROUND(C10*'Attendance Sheet'!M10/'Attendance Sheet'!$M$6,0.5)</f>
        <v>0</v>
      </c>
      <c r="E10" s="48">
        <f t="shared" si="8"/>
        <v>10</v>
      </c>
      <c r="F10" s="48" t="str">
        <f ca="1">'Employees Details'!H11</f>
        <v>No</v>
      </c>
      <c r="G10">
        <f t="shared" si="0"/>
        <v>0</v>
      </c>
      <c r="H10">
        <f t="shared" ca="1" si="1"/>
        <v>0</v>
      </c>
      <c r="I10">
        <f t="shared" ca="1" si="2"/>
        <v>0</v>
      </c>
      <c r="J10">
        <f>D10+Salary!AR9-Salary!AS9</f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P10" s="61">
        <f t="shared" ca="1" si="7"/>
        <v>0</v>
      </c>
    </row>
    <row r="11" spans="1:16" x14ac:dyDescent="0.25">
      <c r="A11">
        <f>'Employees Details'!A12</f>
        <v>5</v>
      </c>
      <c r="B11">
        <f>'Employees Details'!B12</f>
        <v>0</v>
      </c>
      <c r="C11">
        <f>Salary!AQ10</f>
        <v>0</v>
      </c>
      <c r="D11">
        <f>ROUND(C11*'Attendance Sheet'!M11/'Attendance Sheet'!$M$6,0.5)</f>
        <v>0</v>
      </c>
      <c r="E11" s="48">
        <f t="shared" si="8"/>
        <v>10</v>
      </c>
      <c r="F11" s="48" t="str">
        <f ca="1">'Employees Details'!H12</f>
        <v>No</v>
      </c>
      <c r="G11">
        <f t="shared" si="0"/>
        <v>0</v>
      </c>
      <c r="H11">
        <f t="shared" ca="1" si="1"/>
        <v>0</v>
      </c>
      <c r="I11">
        <f t="shared" ca="1" si="2"/>
        <v>0</v>
      </c>
      <c r="J11">
        <f>D11+Salary!AR10-Salary!AS10</f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P11" s="61">
        <f t="shared" ca="1" si="7"/>
        <v>0</v>
      </c>
    </row>
    <row r="12" spans="1:16" x14ac:dyDescent="0.25">
      <c r="A12">
        <f>'Employees Details'!A13</f>
        <v>6</v>
      </c>
      <c r="B12">
        <f>'Employees Details'!B13</f>
        <v>0</v>
      </c>
      <c r="C12">
        <f>Salary!AQ11</f>
        <v>0</v>
      </c>
      <c r="D12">
        <f>ROUND(C12*'Attendance Sheet'!M12/'Attendance Sheet'!$M$6,0.5)</f>
        <v>0</v>
      </c>
      <c r="E12" s="48">
        <f t="shared" si="8"/>
        <v>10</v>
      </c>
      <c r="F12" s="48" t="str">
        <f ca="1">'Employees Details'!H13</f>
        <v>No</v>
      </c>
      <c r="G12">
        <f t="shared" si="0"/>
        <v>0</v>
      </c>
      <c r="H12">
        <f t="shared" ca="1" si="1"/>
        <v>0</v>
      </c>
      <c r="I12">
        <f t="shared" ca="1" si="2"/>
        <v>0</v>
      </c>
      <c r="J12">
        <f>D12+Salary!AR11-Salary!AS11</f>
        <v>0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P12" s="61">
        <f t="shared" ca="1" si="7"/>
        <v>0</v>
      </c>
    </row>
    <row r="13" spans="1:16" x14ac:dyDescent="0.25">
      <c r="A13">
        <f>'Employees Details'!A14</f>
        <v>7</v>
      </c>
      <c r="B13">
        <f>'Employees Details'!B14</f>
        <v>0</v>
      </c>
      <c r="C13">
        <f>Salary!AQ12</f>
        <v>0</v>
      </c>
      <c r="D13">
        <f>ROUND(C13*'Attendance Sheet'!M13/'Attendance Sheet'!$M$6,0.5)</f>
        <v>0</v>
      </c>
      <c r="E13" s="48">
        <f t="shared" si="8"/>
        <v>10</v>
      </c>
      <c r="F13" s="48" t="str">
        <f ca="1">'Employees Details'!H14</f>
        <v>No</v>
      </c>
      <c r="G13">
        <f t="shared" si="0"/>
        <v>0</v>
      </c>
      <c r="H13">
        <f t="shared" ca="1" si="1"/>
        <v>0</v>
      </c>
      <c r="I13">
        <f t="shared" ca="1" si="2"/>
        <v>0</v>
      </c>
      <c r="J13">
        <f>D13+Salary!AR12-Salary!AS12</f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P13" s="61">
        <f t="shared" ca="1" si="7"/>
        <v>0</v>
      </c>
    </row>
    <row r="14" spans="1:16" x14ac:dyDescent="0.25">
      <c r="A14">
        <f>'Employees Details'!A15</f>
        <v>8</v>
      </c>
      <c r="B14">
        <f>'Employees Details'!B15</f>
        <v>0</v>
      </c>
      <c r="C14">
        <f>Salary!AQ13</f>
        <v>0</v>
      </c>
      <c r="D14">
        <f>ROUND(C14*'Attendance Sheet'!M14/'Attendance Sheet'!$M$6,0.5)</f>
        <v>0</v>
      </c>
      <c r="E14" s="48">
        <f t="shared" si="8"/>
        <v>10</v>
      </c>
      <c r="F14" s="48" t="str">
        <f ca="1">'Employees Details'!H15</f>
        <v>No</v>
      </c>
      <c r="G14">
        <f t="shared" si="0"/>
        <v>0</v>
      </c>
      <c r="H14">
        <f t="shared" ca="1" si="1"/>
        <v>0</v>
      </c>
      <c r="I14">
        <f t="shared" ca="1" si="2"/>
        <v>0</v>
      </c>
      <c r="J14">
        <f>D14+Salary!AR13-Salary!AS13</f>
        <v>0</v>
      </c>
      <c r="K14">
        <f t="shared" si="3"/>
        <v>0</v>
      </c>
      <c r="L14">
        <f t="shared" si="4"/>
        <v>0</v>
      </c>
      <c r="M14">
        <f t="shared" si="5"/>
        <v>0</v>
      </c>
      <c r="N14">
        <f t="shared" si="6"/>
        <v>0</v>
      </c>
      <c r="P14" s="61">
        <f t="shared" ca="1" si="7"/>
        <v>0</v>
      </c>
    </row>
    <row r="15" spans="1:16" x14ac:dyDescent="0.25">
      <c r="A15">
        <f>'Employees Details'!A16</f>
        <v>9</v>
      </c>
      <c r="B15">
        <f>'Employees Details'!B16</f>
        <v>0</v>
      </c>
      <c r="C15">
        <f>Salary!AQ14</f>
        <v>0</v>
      </c>
      <c r="D15">
        <f>ROUND(C15*'Attendance Sheet'!M15/'Attendance Sheet'!$M$6,0.5)</f>
        <v>0</v>
      </c>
      <c r="E15" s="48">
        <f t="shared" si="8"/>
        <v>10</v>
      </c>
      <c r="F15" s="48" t="str">
        <f ca="1">'Employees Details'!H16</f>
        <v>No</v>
      </c>
      <c r="G15">
        <f t="shared" si="0"/>
        <v>0</v>
      </c>
      <c r="H15">
        <f t="shared" ca="1" si="1"/>
        <v>0</v>
      </c>
      <c r="I15">
        <f t="shared" ca="1" si="2"/>
        <v>0</v>
      </c>
      <c r="J15">
        <f>D15+Salary!AR14-Salary!AS14</f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P15" s="61">
        <f t="shared" ca="1" si="7"/>
        <v>0</v>
      </c>
    </row>
    <row r="16" spans="1:16" x14ac:dyDescent="0.25">
      <c r="A16">
        <f>'Employees Details'!A17</f>
        <v>10</v>
      </c>
      <c r="B16">
        <f>'Employees Details'!B17</f>
        <v>0</v>
      </c>
      <c r="C16">
        <f>Salary!AQ15</f>
        <v>0</v>
      </c>
      <c r="D16">
        <f>ROUND(C16*'Attendance Sheet'!M16/'Attendance Sheet'!$M$6,0.5)</f>
        <v>0</v>
      </c>
      <c r="E16" s="48">
        <f t="shared" si="8"/>
        <v>10</v>
      </c>
      <c r="F16" s="48" t="str">
        <f ca="1">'Employees Details'!H17</f>
        <v>No</v>
      </c>
      <c r="G16">
        <f t="shared" si="0"/>
        <v>0</v>
      </c>
      <c r="H16">
        <f t="shared" ca="1" si="1"/>
        <v>0</v>
      </c>
      <c r="I16">
        <f t="shared" ca="1" si="2"/>
        <v>0</v>
      </c>
      <c r="J16">
        <f>D16+Salary!AR15-Salary!AS15</f>
        <v>0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P16" s="61">
        <f t="shared" ca="1" si="7"/>
        <v>0</v>
      </c>
    </row>
    <row r="17" spans="1:16" x14ac:dyDescent="0.25">
      <c r="A17">
        <f>'Employees Details'!A18</f>
        <v>11</v>
      </c>
      <c r="B17">
        <f>'Employees Details'!B18</f>
        <v>0</v>
      </c>
      <c r="C17">
        <f>Salary!AQ16</f>
        <v>0</v>
      </c>
      <c r="D17">
        <f>ROUND(C17*'Attendance Sheet'!M17/'Attendance Sheet'!$M$6,0.5)</f>
        <v>0</v>
      </c>
      <c r="E17" s="48">
        <f t="shared" si="8"/>
        <v>10</v>
      </c>
      <c r="F17" s="48" t="str">
        <f ca="1">'Employees Details'!H18</f>
        <v>No</v>
      </c>
      <c r="G17">
        <f t="shared" si="0"/>
        <v>0</v>
      </c>
      <c r="H17">
        <f t="shared" ca="1" si="1"/>
        <v>0</v>
      </c>
      <c r="I17">
        <f t="shared" ca="1" si="2"/>
        <v>0</v>
      </c>
      <c r="J17">
        <f>D17+Salary!AR16-Salary!AS16</f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P17" s="61">
        <f t="shared" ca="1" si="7"/>
        <v>0</v>
      </c>
    </row>
    <row r="18" spans="1:16" x14ac:dyDescent="0.25">
      <c r="A18">
        <f>'Employees Details'!A19</f>
        <v>12</v>
      </c>
      <c r="B18">
        <f>'Employees Details'!B19</f>
        <v>0</v>
      </c>
      <c r="C18">
        <f>Salary!AQ17</f>
        <v>0</v>
      </c>
      <c r="D18">
        <f>ROUND(C18*'Attendance Sheet'!M18/'Attendance Sheet'!$M$6,0.5)</f>
        <v>0</v>
      </c>
      <c r="E18" s="48">
        <f t="shared" si="8"/>
        <v>10</v>
      </c>
      <c r="F18" s="48" t="str">
        <f ca="1">'Employees Details'!H19</f>
        <v>No</v>
      </c>
      <c r="G18">
        <f t="shared" si="0"/>
        <v>0</v>
      </c>
      <c r="H18">
        <f t="shared" ca="1" si="1"/>
        <v>0</v>
      </c>
      <c r="I18">
        <f t="shared" ca="1" si="2"/>
        <v>0</v>
      </c>
      <c r="J18">
        <f>D18+Salary!AR17-Salary!AS17</f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P18" s="61">
        <f t="shared" ca="1" si="7"/>
        <v>0</v>
      </c>
    </row>
    <row r="19" spans="1:16" x14ac:dyDescent="0.25">
      <c r="A19">
        <f>'Employees Details'!A20</f>
        <v>13</v>
      </c>
      <c r="B19">
        <f>'Employees Details'!B20</f>
        <v>0</v>
      </c>
      <c r="C19">
        <f>Salary!AQ18</f>
        <v>0</v>
      </c>
      <c r="D19">
        <f>ROUND(C19*'Attendance Sheet'!M19/'Attendance Sheet'!$M$6,0.5)</f>
        <v>0</v>
      </c>
      <c r="E19" s="48">
        <f t="shared" si="8"/>
        <v>10</v>
      </c>
      <c r="F19" s="48" t="str">
        <f ca="1">'Employees Details'!H20</f>
        <v>No</v>
      </c>
      <c r="G19">
        <f t="shared" si="0"/>
        <v>0</v>
      </c>
      <c r="H19">
        <f t="shared" ca="1" si="1"/>
        <v>0</v>
      </c>
      <c r="I19">
        <f t="shared" ca="1" si="2"/>
        <v>0</v>
      </c>
      <c r="J19">
        <f>D19+Salary!AR18-Salary!AS18</f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P19" s="61">
        <f t="shared" ca="1" si="7"/>
        <v>0</v>
      </c>
    </row>
    <row r="20" spans="1:16" x14ac:dyDescent="0.25">
      <c r="A20">
        <f>'Employees Details'!A21</f>
        <v>14</v>
      </c>
      <c r="B20">
        <f>'Employees Details'!B21</f>
        <v>0</v>
      </c>
      <c r="C20">
        <f>Salary!AQ19</f>
        <v>0</v>
      </c>
      <c r="D20">
        <f>ROUND(C20*'Attendance Sheet'!M20/'Attendance Sheet'!$M$6,0.5)</f>
        <v>0</v>
      </c>
      <c r="E20" s="48">
        <f t="shared" si="8"/>
        <v>10</v>
      </c>
      <c r="F20" s="48" t="str">
        <f ca="1">'Employees Details'!H21</f>
        <v>No</v>
      </c>
      <c r="G20">
        <f t="shared" si="0"/>
        <v>0</v>
      </c>
      <c r="H20">
        <f t="shared" ca="1" si="1"/>
        <v>0</v>
      </c>
      <c r="I20">
        <f t="shared" ca="1" si="2"/>
        <v>0</v>
      </c>
      <c r="J20">
        <f>D20+Salary!AR19-Salary!AS19</f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P20" s="61">
        <f t="shared" ca="1" si="7"/>
        <v>0</v>
      </c>
    </row>
    <row r="21" spans="1:16" x14ac:dyDescent="0.25">
      <c r="A21">
        <f>'Employees Details'!A22</f>
        <v>15</v>
      </c>
      <c r="B21">
        <f>'Employees Details'!B22</f>
        <v>0</v>
      </c>
      <c r="C21">
        <f>Salary!AQ20</f>
        <v>0</v>
      </c>
      <c r="D21">
        <f>ROUND(C21*'Attendance Sheet'!M21/'Attendance Sheet'!$M$6,0.5)</f>
        <v>0</v>
      </c>
      <c r="E21" s="48">
        <f t="shared" si="8"/>
        <v>10</v>
      </c>
      <c r="F21" s="48" t="str">
        <f ca="1">'Employees Details'!H22</f>
        <v>No</v>
      </c>
      <c r="G21">
        <f t="shared" si="0"/>
        <v>0</v>
      </c>
      <c r="H21">
        <f t="shared" ca="1" si="1"/>
        <v>0</v>
      </c>
      <c r="I21">
        <f t="shared" ca="1" si="2"/>
        <v>0</v>
      </c>
      <c r="J21">
        <f>D21+Salary!AR20-Salary!AS20</f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P21" s="61">
        <f t="shared" ca="1" si="7"/>
        <v>0</v>
      </c>
    </row>
    <row r="22" spans="1:16" x14ac:dyDescent="0.25">
      <c r="A22">
        <f>'Employees Details'!A23</f>
        <v>16</v>
      </c>
      <c r="B22">
        <f>'Employees Details'!B23</f>
        <v>0</v>
      </c>
      <c r="C22">
        <f>Salary!AQ21</f>
        <v>0</v>
      </c>
      <c r="D22">
        <f>ROUND(C22*'Attendance Sheet'!M22/'Attendance Sheet'!$M$6,0.5)</f>
        <v>0</v>
      </c>
      <c r="E22" s="48">
        <f t="shared" si="8"/>
        <v>10</v>
      </c>
      <c r="F22" s="48" t="str">
        <f ca="1">'Employees Details'!H23</f>
        <v>No</v>
      </c>
      <c r="G22">
        <f t="shared" si="0"/>
        <v>0</v>
      </c>
      <c r="H22">
        <f t="shared" ca="1" si="1"/>
        <v>0</v>
      </c>
      <c r="I22">
        <f t="shared" ca="1" si="2"/>
        <v>0</v>
      </c>
      <c r="J22">
        <f>D22+Salary!AR21-Salary!AS21</f>
        <v>0</v>
      </c>
      <c r="K22">
        <f t="shared" si="3"/>
        <v>0</v>
      </c>
      <c r="L22">
        <f t="shared" si="4"/>
        <v>0</v>
      </c>
      <c r="M22">
        <f t="shared" si="5"/>
        <v>0</v>
      </c>
      <c r="N22">
        <f t="shared" si="6"/>
        <v>0</v>
      </c>
      <c r="P22" s="61">
        <f t="shared" ca="1" si="7"/>
        <v>0</v>
      </c>
    </row>
    <row r="23" spans="1:16" x14ac:dyDescent="0.25">
      <c r="A23">
        <f>'Employees Details'!A24</f>
        <v>17</v>
      </c>
      <c r="B23">
        <f>'Employees Details'!B24</f>
        <v>0</v>
      </c>
      <c r="C23">
        <f>Salary!AQ22</f>
        <v>0</v>
      </c>
      <c r="D23">
        <f>ROUND(C23*'Attendance Sheet'!M23/'Attendance Sheet'!$M$6,0.5)</f>
        <v>0</v>
      </c>
      <c r="E23" s="48">
        <f t="shared" si="8"/>
        <v>10</v>
      </c>
      <c r="F23" s="48" t="str">
        <f ca="1">'Employees Details'!H24</f>
        <v>No</v>
      </c>
      <c r="G23">
        <f t="shared" si="0"/>
        <v>0</v>
      </c>
      <c r="H23">
        <f t="shared" ca="1" si="1"/>
        <v>0</v>
      </c>
      <c r="I23">
        <f t="shared" ca="1" si="2"/>
        <v>0</v>
      </c>
      <c r="J23">
        <f>D23+Salary!AR22-Salary!AS22</f>
        <v>0</v>
      </c>
      <c r="K23">
        <f t="shared" si="3"/>
        <v>0</v>
      </c>
      <c r="L23">
        <f t="shared" si="4"/>
        <v>0</v>
      </c>
      <c r="M23">
        <f t="shared" si="5"/>
        <v>0</v>
      </c>
      <c r="N23">
        <f t="shared" si="6"/>
        <v>0</v>
      </c>
      <c r="P23" s="61">
        <f t="shared" ca="1" si="7"/>
        <v>0</v>
      </c>
    </row>
    <row r="24" spans="1:16" x14ac:dyDescent="0.25">
      <c r="A24">
        <f>'Employees Details'!A25</f>
        <v>18</v>
      </c>
      <c r="B24">
        <f>'Employees Details'!B25</f>
        <v>0</v>
      </c>
      <c r="C24">
        <f>Salary!AQ23</f>
        <v>0</v>
      </c>
      <c r="D24">
        <f>ROUND(C24*'Attendance Sheet'!M24/'Attendance Sheet'!$M$6,0.5)</f>
        <v>0</v>
      </c>
      <c r="E24" s="48">
        <f t="shared" si="8"/>
        <v>10</v>
      </c>
      <c r="F24" s="48" t="str">
        <f ca="1">'Employees Details'!H25</f>
        <v>No</v>
      </c>
      <c r="G24">
        <f t="shared" si="0"/>
        <v>0</v>
      </c>
      <c r="H24">
        <f t="shared" ca="1" si="1"/>
        <v>0</v>
      </c>
      <c r="I24">
        <f t="shared" ca="1" si="2"/>
        <v>0</v>
      </c>
      <c r="J24">
        <f>D24+Salary!AR23-Salary!AS23</f>
        <v>0</v>
      </c>
      <c r="K24">
        <f t="shared" si="3"/>
        <v>0</v>
      </c>
      <c r="L24">
        <f t="shared" si="4"/>
        <v>0</v>
      </c>
      <c r="M24">
        <f t="shared" si="5"/>
        <v>0</v>
      </c>
      <c r="N24">
        <f t="shared" si="6"/>
        <v>0</v>
      </c>
      <c r="P24" s="61">
        <f t="shared" ca="1" si="7"/>
        <v>0</v>
      </c>
    </row>
    <row r="25" spans="1:16" x14ac:dyDescent="0.25">
      <c r="A25">
        <f>'Employees Details'!A26</f>
        <v>19</v>
      </c>
      <c r="B25">
        <f>'Employees Details'!B26</f>
        <v>0</v>
      </c>
      <c r="C25">
        <f>Salary!AQ24</f>
        <v>0</v>
      </c>
      <c r="D25">
        <f>ROUND(C25*'Attendance Sheet'!M25/'Attendance Sheet'!$M$6,0.5)</f>
        <v>0</v>
      </c>
      <c r="E25" s="48">
        <f t="shared" si="8"/>
        <v>10</v>
      </c>
      <c r="F25" s="48" t="str">
        <f ca="1">'Employees Details'!H26</f>
        <v>No</v>
      </c>
      <c r="G25">
        <f t="shared" si="0"/>
        <v>0</v>
      </c>
      <c r="H25">
        <f t="shared" ca="1" si="1"/>
        <v>0</v>
      </c>
      <c r="I25">
        <f t="shared" ca="1" si="2"/>
        <v>0</v>
      </c>
      <c r="J25">
        <f>D25+Salary!AR24-Salary!AS24</f>
        <v>0</v>
      </c>
      <c r="K25">
        <f t="shared" si="3"/>
        <v>0</v>
      </c>
      <c r="L25">
        <f t="shared" si="4"/>
        <v>0</v>
      </c>
      <c r="M25">
        <f t="shared" si="5"/>
        <v>0</v>
      </c>
      <c r="N25">
        <f t="shared" si="6"/>
        <v>0</v>
      </c>
      <c r="P25" s="61">
        <f t="shared" ca="1" si="7"/>
        <v>0</v>
      </c>
    </row>
    <row r="26" spans="1:16" x14ac:dyDescent="0.25">
      <c r="A26">
        <f>'Employees Details'!A27</f>
        <v>20</v>
      </c>
      <c r="B26">
        <f>'Employees Details'!B27</f>
        <v>0</v>
      </c>
      <c r="C26">
        <f>Salary!AQ25</f>
        <v>0</v>
      </c>
      <c r="D26">
        <f>ROUND(C26*'Attendance Sheet'!M26/'Attendance Sheet'!$M$6,0.5)</f>
        <v>0</v>
      </c>
      <c r="E26" s="48">
        <f t="shared" si="8"/>
        <v>10</v>
      </c>
      <c r="F26" s="48" t="str">
        <f ca="1">'Employees Details'!H27</f>
        <v>No</v>
      </c>
      <c r="G26">
        <f t="shared" si="0"/>
        <v>0</v>
      </c>
      <c r="H26">
        <f t="shared" ca="1" si="1"/>
        <v>0</v>
      </c>
      <c r="I26">
        <f t="shared" ca="1" si="2"/>
        <v>0</v>
      </c>
      <c r="J26">
        <f>D26+Salary!AR25-Salary!AS25</f>
        <v>0</v>
      </c>
      <c r="K26">
        <f t="shared" si="3"/>
        <v>0</v>
      </c>
      <c r="L26">
        <f t="shared" si="4"/>
        <v>0</v>
      </c>
      <c r="M26">
        <f t="shared" si="5"/>
        <v>0</v>
      </c>
      <c r="N26">
        <f t="shared" si="6"/>
        <v>0</v>
      </c>
      <c r="P26" s="61">
        <f t="shared" ca="1" si="7"/>
        <v>0</v>
      </c>
    </row>
    <row r="27" spans="1:16" x14ac:dyDescent="0.25">
      <c r="A27">
        <f>'Employees Details'!A28</f>
        <v>21</v>
      </c>
      <c r="B27">
        <f>'Employees Details'!B28</f>
        <v>0</v>
      </c>
      <c r="C27">
        <f>Salary!AQ26</f>
        <v>0</v>
      </c>
      <c r="D27">
        <f>ROUND(C27*'Attendance Sheet'!M27/'Attendance Sheet'!$M$6,0.5)</f>
        <v>0</v>
      </c>
      <c r="E27" s="48">
        <f t="shared" si="8"/>
        <v>10</v>
      </c>
      <c r="F27" s="48" t="str">
        <f ca="1">'Employees Details'!H28</f>
        <v>No</v>
      </c>
      <c r="G27">
        <f t="shared" si="0"/>
        <v>0</v>
      </c>
      <c r="H27">
        <f t="shared" ca="1" si="1"/>
        <v>0</v>
      </c>
      <c r="I27">
        <f t="shared" ca="1" si="2"/>
        <v>0</v>
      </c>
      <c r="J27">
        <f>D27+Salary!AR26-Salary!AS26</f>
        <v>0</v>
      </c>
      <c r="K27">
        <f t="shared" si="3"/>
        <v>0</v>
      </c>
      <c r="L27">
        <f t="shared" si="4"/>
        <v>0</v>
      </c>
      <c r="M27">
        <f t="shared" si="5"/>
        <v>0</v>
      </c>
      <c r="N27">
        <f t="shared" si="6"/>
        <v>0</v>
      </c>
      <c r="P27" s="61">
        <f t="shared" ca="1" si="7"/>
        <v>0</v>
      </c>
    </row>
    <row r="28" spans="1:16" x14ac:dyDescent="0.25">
      <c r="A28">
        <f>'Employees Details'!A29</f>
        <v>22</v>
      </c>
      <c r="B28">
        <f>'Employees Details'!B29</f>
        <v>0</v>
      </c>
      <c r="C28">
        <f>Salary!AQ27</f>
        <v>0</v>
      </c>
      <c r="D28">
        <f>ROUND(C28*'Attendance Sheet'!M28/'Attendance Sheet'!$M$6,0.5)</f>
        <v>0</v>
      </c>
      <c r="E28" s="48">
        <f t="shared" si="8"/>
        <v>10</v>
      </c>
      <c r="F28" s="48" t="str">
        <f ca="1">'Employees Details'!H29</f>
        <v>No</v>
      </c>
      <c r="G28">
        <f t="shared" si="0"/>
        <v>0</v>
      </c>
      <c r="H28">
        <f t="shared" ca="1" si="1"/>
        <v>0</v>
      </c>
      <c r="I28">
        <f t="shared" ca="1" si="2"/>
        <v>0</v>
      </c>
      <c r="J28">
        <f>D28+Salary!AR27-Salary!AS27</f>
        <v>0</v>
      </c>
      <c r="K28">
        <f t="shared" si="3"/>
        <v>0</v>
      </c>
      <c r="L28">
        <f t="shared" si="4"/>
        <v>0</v>
      </c>
      <c r="M28">
        <f t="shared" si="5"/>
        <v>0</v>
      </c>
      <c r="N28">
        <f t="shared" si="6"/>
        <v>0</v>
      </c>
      <c r="P28" s="61">
        <f t="shared" ca="1" si="7"/>
        <v>0</v>
      </c>
    </row>
    <row r="29" spans="1:16" x14ac:dyDescent="0.25">
      <c r="A29">
        <f>'Employees Details'!A30</f>
        <v>23</v>
      </c>
      <c r="B29">
        <f>'Employees Details'!B30</f>
        <v>0</v>
      </c>
      <c r="C29">
        <f>Salary!AQ28</f>
        <v>0</v>
      </c>
      <c r="D29">
        <f>ROUND(C29*'Attendance Sheet'!M29/'Attendance Sheet'!$M$6,0.5)</f>
        <v>0</v>
      </c>
      <c r="E29" s="48">
        <f t="shared" si="8"/>
        <v>10</v>
      </c>
      <c r="F29" s="48" t="str">
        <f ca="1">'Employees Details'!H30</f>
        <v>No</v>
      </c>
      <c r="G29">
        <f t="shared" si="0"/>
        <v>0</v>
      </c>
      <c r="H29">
        <f t="shared" ca="1" si="1"/>
        <v>0</v>
      </c>
      <c r="I29">
        <f t="shared" ca="1" si="2"/>
        <v>0</v>
      </c>
      <c r="J29">
        <f>D29+Salary!AR28-Salary!AS28</f>
        <v>0</v>
      </c>
      <c r="K29">
        <f t="shared" si="3"/>
        <v>0</v>
      </c>
      <c r="L29">
        <f t="shared" si="4"/>
        <v>0</v>
      </c>
      <c r="M29">
        <f t="shared" si="5"/>
        <v>0</v>
      </c>
      <c r="N29">
        <f t="shared" si="6"/>
        <v>0</v>
      </c>
      <c r="P29" s="61">
        <f t="shared" ca="1" si="7"/>
        <v>0</v>
      </c>
    </row>
    <row r="30" spans="1:16" x14ac:dyDescent="0.25">
      <c r="A30">
        <f>'Employees Details'!A31</f>
        <v>24</v>
      </c>
      <c r="B30">
        <f>'Employees Details'!B31</f>
        <v>0</v>
      </c>
      <c r="C30">
        <f>Salary!AQ29</f>
        <v>0</v>
      </c>
      <c r="D30">
        <f>ROUND(C30*'Attendance Sheet'!M30/'Attendance Sheet'!$M$6,0.5)</f>
        <v>0</v>
      </c>
      <c r="E30" s="48">
        <f t="shared" si="8"/>
        <v>10</v>
      </c>
      <c r="F30" s="48" t="str">
        <f ca="1">'Employees Details'!H31</f>
        <v>No</v>
      </c>
      <c r="G30">
        <f t="shared" si="0"/>
        <v>0</v>
      </c>
      <c r="H30">
        <f t="shared" ca="1" si="1"/>
        <v>0</v>
      </c>
      <c r="I30">
        <f t="shared" ca="1" si="2"/>
        <v>0</v>
      </c>
      <c r="J30">
        <f>D30+Salary!AR29-Salary!AS29</f>
        <v>0</v>
      </c>
      <c r="K30">
        <f t="shared" si="3"/>
        <v>0</v>
      </c>
      <c r="L30">
        <f t="shared" si="4"/>
        <v>0</v>
      </c>
      <c r="M30">
        <f t="shared" si="5"/>
        <v>0</v>
      </c>
      <c r="N30">
        <f t="shared" si="6"/>
        <v>0</v>
      </c>
      <c r="P30" s="61">
        <f t="shared" ca="1" si="7"/>
        <v>0</v>
      </c>
    </row>
    <row r="31" spans="1:16" x14ac:dyDescent="0.25">
      <c r="A31">
        <f>'Employees Details'!A32</f>
        <v>25</v>
      </c>
      <c r="B31">
        <f>'Employees Details'!B32</f>
        <v>0</v>
      </c>
      <c r="C31">
        <f>Salary!AQ30</f>
        <v>0</v>
      </c>
      <c r="D31">
        <f>ROUND(C31*'Attendance Sheet'!M31/'Attendance Sheet'!$M$6,0.5)</f>
        <v>0</v>
      </c>
      <c r="E31" s="48">
        <f t="shared" si="8"/>
        <v>10</v>
      </c>
      <c r="F31" s="48" t="str">
        <f ca="1">'Employees Details'!H32</f>
        <v>No</v>
      </c>
      <c r="G31">
        <f t="shared" si="0"/>
        <v>0</v>
      </c>
      <c r="H31">
        <f t="shared" ca="1" si="1"/>
        <v>0</v>
      </c>
      <c r="I31">
        <f t="shared" ca="1" si="2"/>
        <v>0</v>
      </c>
      <c r="J31">
        <f>D31+Salary!AR30-Salary!AS30</f>
        <v>0</v>
      </c>
      <c r="K31">
        <f t="shared" si="3"/>
        <v>0</v>
      </c>
      <c r="L31">
        <f t="shared" si="4"/>
        <v>0</v>
      </c>
      <c r="M31">
        <f t="shared" si="5"/>
        <v>0</v>
      </c>
      <c r="N31">
        <f t="shared" si="6"/>
        <v>0</v>
      </c>
      <c r="P31" s="61">
        <f t="shared" ca="1" si="7"/>
        <v>0</v>
      </c>
    </row>
    <row r="32" spans="1:16" x14ac:dyDescent="0.25">
      <c r="A32">
        <f>'Employees Details'!A33</f>
        <v>26</v>
      </c>
      <c r="B32">
        <f>'Employees Details'!B33</f>
        <v>0</v>
      </c>
      <c r="C32">
        <f>Salary!AQ31</f>
        <v>0</v>
      </c>
      <c r="D32">
        <f>ROUND(C32*'Attendance Sheet'!M32/'Attendance Sheet'!$M$6,0.5)</f>
        <v>0</v>
      </c>
      <c r="E32" s="48">
        <f t="shared" si="8"/>
        <v>10</v>
      </c>
      <c r="F32" s="48" t="str">
        <f ca="1">'Employees Details'!H33</f>
        <v>No</v>
      </c>
      <c r="G32">
        <f t="shared" si="0"/>
        <v>0</v>
      </c>
      <c r="H32">
        <f t="shared" ca="1" si="1"/>
        <v>0</v>
      </c>
      <c r="I32">
        <f t="shared" ca="1" si="2"/>
        <v>0</v>
      </c>
      <c r="J32">
        <f>D32+Salary!AR31-Salary!AS31</f>
        <v>0</v>
      </c>
      <c r="K32">
        <f t="shared" si="3"/>
        <v>0</v>
      </c>
      <c r="L32">
        <f t="shared" si="4"/>
        <v>0</v>
      </c>
      <c r="M32">
        <f t="shared" si="5"/>
        <v>0</v>
      </c>
      <c r="N32">
        <f t="shared" si="6"/>
        <v>0</v>
      </c>
      <c r="P32" s="61">
        <f t="shared" ca="1" si="7"/>
        <v>0</v>
      </c>
    </row>
    <row r="33" spans="1:45" x14ac:dyDescent="0.25">
      <c r="A33">
        <f>'Employees Details'!A34</f>
        <v>27</v>
      </c>
      <c r="B33">
        <f>'Employees Details'!B34</f>
        <v>0</v>
      </c>
      <c r="C33">
        <f>Salary!AQ32</f>
        <v>0</v>
      </c>
      <c r="D33">
        <f>ROUND(C33*'Attendance Sheet'!M33/'Attendance Sheet'!$M$6,0.5)</f>
        <v>0</v>
      </c>
      <c r="E33" s="48">
        <f t="shared" si="8"/>
        <v>10</v>
      </c>
      <c r="F33" s="48" t="str">
        <f ca="1">'Employees Details'!H34</f>
        <v>No</v>
      </c>
      <c r="G33">
        <f t="shared" si="0"/>
        <v>0</v>
      </c>
      <c r="H33">
        <f t="shared" ca="1" si="1"/>
        <v>0</v>
      </c>
      <c r="I33">
        <f t="shared" ca="1" si="2"/>
        <v>0</v>
      </c>
      <c r="J33">
        <f>D33+Salary!AR32-Salary!AS32</f>
        <v>0</v>
      </c>
      <c r="K33">
        <f t="shared" si="3"/>
        <v>0</v>
      </c>
      <c r="L33">
        <f t="shared" si="4"/>
        <v>0</v>
      </c>
      <c r="M33">
        <f t="shared" si="5"/>
        <v>0</v>
      </c>
      <c r="N33">
        <f t="shared" si="6"/>
        <v>0</v>
      </c>
      <c r="P33" s="61">
        <f t="shared" ca="1" si="7"/>
        <v>0</v>
      </c>
    </row>
    <row r="34" spans="1:45" x14ac:dyDescent="0.25">
      <c r="A34">
        <f>'Employees Details'!A35</f>
        <v>28</v>
      </c>
      <c r="B34">
        <f>'Employees Details'!B35</f>
        <v>0</v>
      </c>
      <c r="C34">
        <f>Salary!AQ33</f>
        <v>0</v>
      </c>
      <c r="D34">
        <f>ROUND(C34*'Attendance Sheet'!M34/'Attendance Sheet'!$M$6,0.5)</f>
        <v>0</v>
      </c>
      <c r="E34" s="48">
        <f t="shared" si="8"/>
        <v>10</v>
      </c>
      <c r="F34" s="48" t="str">
        <f ca="1">'Employees Details'!H35</f>
        <v>No</v>
      </c>
      <c r="G34">
        <f t="shared" si="0"/>
        <v>0</v>
      </c>
      <c r="H34">
        <f t="shared" ca="1" si="1"/>
        <v>0</v>
      </c>
      <c r="I34">
        <f t="shared" ca="1" si="2"/>
        <v>0</v>
      </c>
      <c r="J34">
        <f>D34+Salary!AR33-Salary!AS33</f>
        <v>0</v>
      </c>
      <c r="K34">
        <f t="shared" si="3"/>
        <v>0</v>
      </c>
      <c r="L34">
        <f t="shared" si="4"/>
        <v>0</v>
      </c>
      <c r="M34">
        <f t="shared" si="5"/>
        <v>0</v>
      </c>
      <c r="N34">
        <f t="shared" si="6"/>
        <v>0</v>
      </c>
      <c r="P34" s="61">
        <f t="shared" ca="1" si="7"/>
        <v>0</v>
      </c>
    </row>
    <row r="35" spans="1:45" x14ac:dyDescent="0.25">
      <c r="A35">
        <f>'Employees Details'!A36</f>
        <v>29</v>
      </c>
      <c r="B35">
        <f>'Employees Details'!B36</f>
        <v>0</v>
      </c>
      <c r="C35">
        <f>Salary!AQ34</f>
        <v>0</v>
      </c>
      <c r="D35">
        <f>ROUND(C35*'Attendance Sheet'!M35/'Attendance Sheet'!$M$6,0.5)</f>
        <v>0</v>
      </c>
      <c r="E35" s="48">
        <f t="shared" si="8"/>
        <v>10</v>
      </c>
      <c r="F35" s="48" t="str">
        <f ca="1">'Employees Details'!H36</f>
        <v>No</v>
      </c>
      <c r="G35">
        <f t="shared" si="0"/>
        <v>0</v>
      </c>
      <c r="H35">
        <f t="shared" ca="1" si="1"/>
        <v>0</v>
      </c>
      <c r="I35">
        <f t="shared" ca="1" si="2"/>
        <v>0</v>
      </c>
      <c r="J35">
        <f>D35+Salary!AR34-Salary!AS34</f>
        <v>0</v>
      </c>
      <c r="K35">
        <f t="shared" si="3"/>
        <v>0</v>
      </c>
      <c r="L35">
        <f t="shared" si="4"/>
        <v>0</v>
      </c>
      <c r="M35">
        <f t="shared" si="5"/>
        <v>0</v>
      </c>
      <c r="N35">
        <f t="shared" si="6"/>
        <v>0</v>
      </c>
      <c r="P35" s="61">
        <f t="shared" ca="1" si="7"/>
        <v>0</v>
      </c>
    </row>
    <row r="36" spans="1:45" x14ac:dyDescent="0.25">
      <c r="A36">
        <f>'Employees Details'!A37</f>
        <v>30</v>
      </c>
      <c r="B36">
        <f>'Employees Details'!B37</f>
        <v>0</v>
      </c>
      <c r="C36">
        <f>Salary!AQ35</f>
        <v>0</v>
      </c>
      <c r="D36">
        <f>ROUND(C36*'Attendance Sheet'!M36/'Attendance Sheet'!$M$6,0.5)</f>
        <v>0</v>
      </c>
      <c r="E36" s="48">
        <f t="shared" si="8"/>
        <v>10</v>
      </c>
      <c r="F36" s="48" t="str">
        <f ca="1">'Employees Details'!H37</f>
        <v>No</v>
      </c>
      <c r="G36">
        <f t="shared" si="0"/>
        <v>0</v>
      </c>
      <c r="H36">
        <f t="shared" ca="1" si="1"/>
        <v>0</v>
      </c>
      <c r="I36">
        <f t="shared" ca="1" si="2"/>
        <v>0</v>
      </c>
      <c r="J36">
        <f>D36+Salary!AR35-Salary!AS35</f>
        <v>0</v>
      </c>
      <c r="K36">
        <f t="shared" si="3"/>
        <v>0</v>
      </c>
      <c r="L36">
        <f t="shared" si="4"/>
        <v>0</v>
      </c>
      <c r="M36">
        <f t="shared" si="5"/>
        <v>0</v>
      </c>
      <c r="N36">
        <f t="shared" si="6"/>
        <v>0</v>
      </c>
      <c r="P36" s="61">
        <f t="shared" ca="1" si="7"/>
        <v>0</v>
      </c>
    </row>
    <row r="37" spans="1:45" ht="15.75" thickBot="1" x14ac:dyDescent="0.3">
      <c r="A37" s="68" t="s">
        <v>44</v>
      </c>
      <c r="C37" s="55">
        <f>SUM(C7:C36)</f>
        <v>0</v>
      </c>
      <c r="D37" s="55">
        <f t="shared" ref="D37:I37" si="9">SUM(D7:D36)</f>
        <v>0</v>
      </c>
      <c r="G37" s="55">
        <f t="shared" si="9"/>
        <v>0</v>
      </c>
      <c r="H37" s="55">
        <f t="shared" ca="1" si="9"/>
        <v>0</v>
      </c>
      <c r="I37" s="55">
        <f t="shared" ca="1" si="9"/>
        <v>0</v>
      </c>
      <c r="J37" s="55">
        <f>SUM(J7:J36)</f>
        <v>0</v>
      </c>
      <c r="K37" s="55">
        <f>SUM(K7:K36)</f>
        <v>0</v>
      </c>
      <c r="L37" s="55">
        <f>SUM(L7:L36)</f>
        <v>0</v>
      </c>
      <c r="M37" s="55">
        <f>SUM(M7:M36)</f>
        <v>0</v>
      </c>
      <c r="N37" s="55">
        <f>SUM(N7:N36)</f>
        <v>0</v>
      </c>
      <c r="P37" s="62">
        <f ca="1">SUM(P7:P36)</f>
        <v>0</v>
      </c>
    </row>
    <row r="38" spans="1:45" ht="15.75" thickTop="1" x14ac:dyDescent="0.25">
      <c r="A38" s="133" t="s">
        <v>94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P38" s="61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45" ht="19.5" customHeight="1" x14ac:dyDescent="0.25">
      <c r="C39" s="66" t="s">
        <v>84</v>
      </c>
      <c r="D39" s="66" t="s">
        <v>81</v>
      </c>
      <c r="E39" s="66" t="s">
        <v>82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67" t="s">
        <v>83</v>
      </c>
      <c r="B40" s="58"/>
      <c r="C40">
        <f>D37</f>
        <v>0</v>
      </c>
      <c r="D40" s="56">
        <f ca="1">P37</f>
        <v>0</v>
      </c>
      <c r="E40" s="56">
        <f ca="1">P37</f>
        <v>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9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H40" s="56"/>
      <c r="AI40" s="56"/>
      <c r="AJ40" s="56"/>
      <c r="AK40" s="134"/>
      <c r="AL40" s="134"/>
      <c r="AM40" s="134"/>
      <c r="AN40" s="134"/>
      <c r="AO40" s="134"/>
      <c r="AP40" s="134"/>
      <c r="AQ40" s="134"/>
      <c r="AR40" s="59"/>
      <c r="AS40" s="59"/>
    </row>
    <row r="41" spans="1:45" x14ac:dyDescent="0.25">
      <c r="A41" s="6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9"/>
      <c r="AS41" s="59"/>
    </row>
    <row r="42" spans="1:45" x14ac:dyDescent="0.25">
      <c r="A42" s="23"/>
      <c r="B42" s="56"/>
      <c r="C42" s="65" t="s">
        <v>86</v>
      </c>
      <c r="D42" s="65" t="s">
        <v>87</v>
      </c>
      <c r="E42" s="65" t="s">
        <v>88</v>
      </c>
      <c r="F42" s="65" t="s">
        <v>89</v>
      </c>
      <c r="G42" s="65" t="s">
        <v>90</v>
      </c>
      <c r="H42" s="65" t="s">
        <v>44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135"/>
      <c r="AL42" s="135"/>
      <c r="AM42" s="135"/>
      <c r="AN42" s="135"/>
      <c r="AO42" s="135"/>
      <c r="AP42" s="135"/>
      <c r="AQ42" s="135"/>
      <c r="AR42" s="59"/>
      <c r="AS42" s="59"/>
    </row>
    <row r="43" spans="1:45" x14ac:dyDescent="0.25">
      <c r="A43" s="23" t="s">
        <v>71</v>
      </c>
      <c r="C43" s="63">
        <f ca="1">I37</f>
        <v>0</v>
      </c>
      <c r="D43" s="63" t="s">
        <v>91</v>
      </c>
      <c r="E43" s="63">
        <f ca="1">H37</f>
        <v>0</v>
      </c>
      <c r="F43" s="63">
        <f ca="1">ROUND(E40*0.5%,0.5)</f>
        <v>0</v>
      </c>
      <c r="G43" s="63" t="s">
        <v>91</v>
      </c>
      <c r="H43">
        <f ca="1">SUM(C43:G43)</f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23" t="s">
        <v>92</v>
      </c>
      <c r="C44" s="63">
        <f>G37</f>
        <v>0</v>
      </c>
      <c r="D44" s="64" t="s">
        <v>91</v>
      </c>
      <c r="E44" s="63" t="s">
        <v>91</v>
      </c>
      <c r="F44" s="63" t="s">
        <v>91</v>
      </c>
      <c r="G44" s="63" t="s">
        <v>91</v>
      </c>
      <c r="H44">
        <f>SUM(C44:G44)</f>
        <v>0</v>
      </c>
      <c r="O44" s="59"/>
      <c r="P44" s="59"/>
      <c r="Q44" s="59"/>
      <c r="R44" s="59"/>
      <c r="S44" s="59"/>
      <c r="T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23" t="s">
        <v>93</v>
      </c>
      <c r="C45" s="63" t="s">
        <v>91</v>
      </c>
      <c r="D45" s="63">
        <f>ROUND(C40*1.1%,0.5)</f>
        <v>0</v>
      </c>
      <c r="E45" s="63" t="s">
        <v>91</v>
      </c>
      <c r="F45" s="63" t="s">
        <v>91</v>
      </c>
      <c r="G45" s="63">
        <f>ROUND(C40*0.01%,0.5)</f>
        <v>0</v>
      </c>
      <c r="H45">
        <f>SUM(C45:G45)</f>
        <v>0</v>
      </c>
    </row>
    <row r="46" spans="1:45" x14ac:dyDescent="0.25">
      <c r="A46" s="69" t="s">
        <v>44</v>
      </c>
      <c r="C46">
        <f ca="1">SUM(C43:C45)</f>
        <v>0</v>
      </c>
      <c r="D46">
        <f t="shared" ref="D46:H46" si="10">SUM(D43:D45)</f>
        <v>0</v>
      </c>
      <c r="E46">
        <f t="shared" ca="1" si="10"/>
        <v>0</v>
      </c>
      <c r="F46">
        <f t="shared" ca="1" si="10"/>
        <v>0</v>
      </c>
      <c r="G46">
        <f t="shared" si="10"/>
        <v>0</v>
      </c>
      <c r="H46">
        <f t="shared" ca="1" si="10"/>
        <v>0</v>
      </c>
    </row>
  </sheetData>
  <mergeCells count="8">
    <mergeCell ref="AK40:AQ40"/>
    <mergeCell ref="AK42:AQ42"/>
    <mergeCell ref="A1:N1"/>
    <mergeCell ref="A2:N2"/>
    <mergeCell ref="A3:N3"/>
    <mergeCell ref="A4:N4"/>
    <mergeCell ref="H5:I5"/>
    <mergeCell ref="A38:N38"/>
  </mergeCells>
  <pageMargins left="0.25" right="0.25" top="0.75" bottom="0.75" header="0.3" footer="0.3"/>
  <pageSetup scale="90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view="pageBreakPreview" zoomScaleNormal="100" zoomScaleSheetLayoutView="100" workbookViewId="0">
      <selection sqref="A1:N4"/>
    </sheetView>
  </sheetViews>
  <sheetFormatPr defaultRowHeight="15" x14ac:dyDescent="0.25"/>
  <cols>
    <col min="1" max="1" width="3" customWidth="1"/>
    <col min="2" max="2" width="20.140625" customWidth="1"/>
    <col min="3" max="4" width="6.7109375" customWidth="1"/>
    <col min="5" max="6" width="5.7109375" customWidth="1"/>
    <col min="7" max="14" width="6.7109375" customWidth="1"/>
  </cols>
  <sheetData>
    <row r="1" spans="1:16" ht="18.75" x14ac:dyDescent="0.25">
      <c r="A1" s="111" t="str">
        <f>'Basic Info'!A1:K1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6" x14ac:dyDescent="0.25">
      <c r="A3" s="112" t="str">
        <f>'Basic Info'!F13</f>
        <v>&lt;&lt; Communication Details &gt;&gt;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25">
      <c r="A4" s="138" t="s">
        <v>105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x14ac:dyDescent="0.25">
      <c r="A5" s="47"/>
      <c r="B5" s="47"/>
      <c r="C5" s="47"/>
      <c r="D5" s="47"/>
      <c r="E5" s="47"/>
      <c r="F5" s="47"/>
      <c r="G5" s="47"/>
      <c r="H5" s="136" t="s">
        <v>71</v>
      </c>
      <c r="I5" s="137"/>
      <c r="J5" s="73"/>
      <c r="K5" s="49"/>
      <c r="L5" s="47"/>
      <c r="M5" s="47"/>
      <c r="N5" s="47"/>
    </row>
    <row r="6" spans="1:16" ht="77.25" customHeight="1" x14ac:dyDescent="0.25">
      <c r="A6" s="37" t="s">
        <v>77</v>
      </c>
      <c r="B6" s="53" t="s">
        <v>21</v>
      </c>
      <c r="C6" s="37" t="s">
        <v>66</v>
      </c>
      <c r="D6" s="37" t="s">
        <v>65</v>
      </c>
      <c r="E6" s="54" t="s">
        <v>68</v>
      </c>
      <c r="F6" s="54" t="s">
        <v>75</v>
      </c>
      <c r="G6" s="54" t="s">
        <v>67</v>
      </c>
      <c r="H6" s="54" t="s">
        <v>69</v>
      </c>
      <c r="I6" s="54" t="s">
        <v>70</v>
      </c>
      <c r="J6" s="54" t="s">
        <v>106</v>
      </c>
      <c r="K6" s="54" t="s">
        <v>74</v>
      </c>
      <c r="L6" s="54" t="s">
        <v>76</v>
      </c>
      <c r="M6" s="54" t="s">
        <v>78</v>
      </c>
      <c r="N6" s="54" t="s">
        <v>79</v>
      </c>
      <c r="P6" s="60" t="s">
        <v>85</v>
      </c>
    </row>
    <row r="7" spans="1:16" x14ac:dyDescent="0.25">
      <c r="A7">
        <f>'Employees Details'!A8</f>
        <v>1</v>
      </c>
      <c r="B7">
        <f>'Employees Details'!B8</f>
        <v>0</v>
      </c>
      <c r="C7">
        <f>Salary!AU6</f>
        <v>0</v>
      </c>
      <c r="D7">
        <f>ROUND(C7*'Attendance Sheet'!N7/'Attendance Sheet'!$N$6,0.5)</f>
        <v>0</v>
      </c>
      <c r="E7" s="48">
        <f>'Basic Info'!F21</f>
        <v>10</v>
      </c>
      <c r="F7" s="48" t="str">
        <f ca="1">'Employees Details'!H8</f>
        <v>No</v>
      </c>
      <c r="G7">
        <f>ROUND(D7*E7/100,0.5)</f>
        <v>0</v>
      </c>
      <c r="H7">
        <f ca="1">IF(F7="Yes",ROUND(D7*25/300,0.5),0)</f>
        <v>0</v>
      </c>
      <c r="I7">
        <f ca="1">G7-H7</f>
        <v>0</v>
      </c>
      <c r="J7">
        <f>D7+Salary!AV6-Salary!AW6</f>
        <v>0</v>
      </c>
      <c r="K7">
        <f>ROUNDUP(J7*1.75%,0.99)</f>
        <v>0</v>
      </c>
      <c r="L7">
        <f>ROUND(J7*4.75%,0.5)</f>
        <v>0</v>
      </c>
      <c r="M7">
        <f>G7+K7</f>
        <v>0</v>
      </c>
      <c r="N7">
        <f>D7-M7</f>
        <v>0</v>
      </c>
      <c r="P7" s="61">
        <f ca="1">IF(F7="Yes",D7,0)</f>
        <v>0</v>
      </c>
    </row>
    <row r="8" spans="1:16" x14ac:dyDescent="0.25">
      <c r="A8">
        <f>'Employees Details'!A9</f>
        <v>2</v>
      </c>
      <c r="B8">
        <f>'Employees Details'!B9</f>
        <v>0</v>
      </c>
      <c r="C8">
        <f>Salary!AU7</f>
        <v>0</v>
      </c>
      <c r="D8">
        <f>ROUND(C8*'Attendance Sheet'!N8/'Attendance Sheet'!$N$6,0.5)</f>
        <v>0</v>
      </c>
      <c r="E8" s="48">
        <f>E7</f>
        <v>10</v>
      </c>
      <c r="F8" s="48" t="str">
        <f ca="1">'Employees Details'!H9</f>
        <v>No</v>
      </c>
      <c r="G8">
        <f t="shared" ref="G8:G36" si="0">ROUND(D8*E8/100,0.5)</f>
        <v>0</v>
      </c>
      <c r="H8">
        <f t="shared" ref="H8:H36" ca="1" si="1">IF(F8="Yes",ROUND(D8*25/300,0.5),0)</f>
        <v>0</v>
      </c>
      <c r="I8">
        <f t="shared" ref="I8:I36" ca="1" si="2">G8-H8</f>
        <v>0</v>
      </c>
      <c r="J8">
        <f>D8+Salary!AV7-Salary!AW7</f>
        <v>0</v>
      </c>
      <c r="K8">
        <f t="shared" ref="K8:K36" si="3">ROUNDUP(J8*1.75%,0.99)</f>
        <v>0</v>
      </c>
      <c r="L8">
        <f t="shared" ref="L8:L36" si="4">ROUND(J8*4.75%,0.5)</f>
        <v>0</v>
      </c>
      <c r="M8">
        <f t="shared" ref="M8:M36" si="5">G8+K8</f>
        <v>0</v>
      </c>
      <c r="N8">
        <f t="shared" ref="N8:N36" si="6">D8-M8</f>
        <v>0</v>
      </c>
      <c r="P8" s="61">
        <f t="shared" ref="P8:P36" ca="1" si="7">IF(F8="Yes",D8,0)</f>
        <v>0</v>
      </c>
    </row>
    <row r="9" spans="1:16" x14ac:dyDescent="0.25">
      <c r="A9">
        <f>'Employees Details'!A10</f>
        <v>3</v>
      </c>
      <c r="B9">
        <f>'Employees Details'!B10</f>
        <v>0</v>
      </c>
      <c r="C9">
        <f>Salary!AU8</f>
        <v>0</v>
      </c>
      <c r="D9">
        <f>ROUND(C9*'Attendance Sheet'!N9/'Attendance Sheet'!$N$6,0.5)</f>
        <v>0</v>
      </c>
      <c r="E9" s="48">
        <f t="shared" ref="E9:E36" si="8">E8</f>
        <v>10</v>
      </c>
      <c r="F9" s="48" t="str">
        <f ca="1">'Employees Details'!H10</f>
        <v>No</v>
      </c>
      <c r="G9">
        <f t="shared" si="0"/>
        <v>0</v>
      </c>
      <c r="H9">
        <f t="shared" ca="1" si="1"/>
        <v>0</v>
      </c>
      <c r="I9">
        <f t="shared" ca="1" si="2"/>
        <v>0</v>
      </c>
      <c r="J9">
        <f>D9+Salary!AV8-Salary!AW8</f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P9" s="61">
        <f t="shared" ca="1" si="7"/>
        <v>0</v>
      </c>
    </row>
    <row r="10" spans="1:16" x14ac:dyDescent="0.25">
      <c r="A10">
        <f>'Employees Details'!A11</f>
        <v>4</v>
      </c>
      <c r="B10">
        <f>'Employees Details'!B11</f>
        <v>0</v>
      </c>
      <c r="C10">
        <f>Salary!AU9</f>
        <v>0</v>
      </c>
      <c r="D10">
        <f>ROUND(C10*'Attendance Sheet'!N10/'Attendance Sheet'!$N$6,0.5)</f>
        <v>0</v>
      </c>
      <c r="E10" s="48">
        <f t="shared" si="8"/>
        <v>10</v>
      </c>
      <c r="F10" s="48" t="str">
        <f ca="1">'Employees Details'!H11</f>
        <v>No</v>
      </c>
      <c r="G10">
        <f t="shared" si="0"/>
        <v>0</v>
      </c>
      <c r="H10">
        <f t="shared" ca="1" si="1"/>
        <v>0</v>
      </c>
      <c r="I10">
        <f t="shared" ca="1" si="2"/>
        <v>0</v>
      </c>
      <c r="J10">
        <f>D10+Salary!AV9-Salary!AW9</f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P10" s="61">
        <f t="shared" ca="1" si="7"/>
        <v>0</v>
      </c>
    </row>
    <row r="11" spans="1:16" x14ac:dyDescent="0.25">
      <c r="A11">
        <f>'Employees Details'!A12</f>
        <v>5</v>
      </c>
      <c r="B11">
        <f>'Employees Details'!B12</f>
        <v>0</v>
      </c>
      <c r="C11">
        <f>Salary!AU10</f>
        <v>0</v>
      </c>
      <c r="D11">
        <f>ROUND(C11*'Attendance Sheet'!N11/'Attendance Sheet'!$N$6,0.5)</f>
        <v>0</v>
      </c>
      <c r="E11" s="48">
        <f t="shared" si="8"/>
        <v>10</v>
      </c>
      <c r="F11" s="48" t="str">
        <f ca="1">'Employees Details'!H12</f>
        <v>No</v>
      </c>
      <c r="G11">
        <f t="shared" si="0"/>
        <v>0</v>
      </c>
      <c r="H11">
        <f t="shared" ca="1" si="1"/>
        <v>0</v>
      </c>
      <c r="I11">
        <f t="shared" ca="1" si="2"/>
        <v>0</v>
      </c>
      <c r="J11">
        <f>D11+Salary!AV10-Salary!AW10</f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P11" s="61">
        <f t="shared" ca="1" si="7"/>
        <v>0</v>
      </c>
    </row>
    <row r="12" spans="1:16" x14ac:dyDescent="0.25">
      <c r="A12">
        <f>'Employees Details'!A13</f>
        <v>6</v>
      </c>
      <c r="B12">
        <f>'Employees Details'!B13</f>
        <v>0</v>
      </c>
      <c r="C12">
        <f>Salary!AU11</f>
        <v>0</v>
      </c>
      <c r="D12">
        <f>ROUND(C12*'Attendance Sheet'!N12/'Attendance Sheet'!$N$6,0.5)</f>
        <v>0</v>
      </c>
      <c r="E12" s="48">
        <f t="shared" si="8"/>
        <v>10</v>
      </c>
      <c r="F12" s="48" t="str">
        <f ca="1">'Employees Details'!H13</f>
        <v>No</v>
      </c>
      <c r="G12">
        <f t="shared" si="0"/>
        <v>0</v>
      </c>
      <c r="H12">
        <f t="shared" ca="1" si="1"/>
        <v>0</v>
      </c>
      <c r="I12">
        <f t="shared" ca="1" si="2"/>
        <v>0</v>
      </c>
      <c r="J12">
        <f>D12+Salary!AV11-Salary!AW11</f>
        <v>0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P12" s="61">
        <f t="shared" ca="1" si="7"/>
        <v>0</v>
      </c>
    </row>
    <row r="13" spans="1:16" x14ac:dyDescent="0.25">
      <c r="A13">
        <f>'Employees Details'!A14</f>
        <v>7</v>
      </c>
      <c r="B13">
        <f>'Employees Details'!B14</f>
        <v>0</v>
      </c>
      <c r="C13">
        <f>Salary!AU12</f>
        <v>0</v>
      </c>
      <c r="D13">
        <f>ROUND(C13*'Attendance Sheet'!N13/'Attendance Sheet'!$N$6,0.5)</f>
        <v>0</v>
      </c>
      <c r="E13" s="48">
        <f t="shared" si="8"/>
        <v>10</v>
      </c>
      <c r="F13" s="48" t="str">
        <f ca="1">'Employees Details'!H14</f>
        <v>No</v>
      </c>
      <c r="G13">
        <f t="shared" si="0"/>
        <v>0</v>
      </c>
      <c r="H13">
        <f t="shared" ca="1" si="1"/>
        <v>0</v>
      </c>
      <c r="I13">
        <f t="shared" ca="1" si="2"/>
        <v>0</v>
      </c>
      <c r="J13">
        <f>D13+Salary!AV12-Salary!AW12</f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P13" s="61">
        <f t="shared" ca="1" si="7"/>
        <v>0</v>
      </c>
    </row>
    <row r="14" spans="1:16" x14ac:dyDescent="0.25">
      <c r="A14">
        <f>'Employees Details'!A15</f>
        <v>8</v>
      </c>
      <c r="B14">
        <f>'Employees Details'!B15</f>
        <v>0</v>
      </c>
      <c r="C14">
        <f>Salary!AU13</f>
        <v>0</v>
      </c>
      <c r="D14">
        <f>ROUND(C14*'Attendance Sheet'!N14/'Attendance Sheet'!$N$6,0.5)</f>
        <v>0</v>
      </c>
      <c r="E14" s="48">
        <f t="shared" si="8"/>
        <v>10</v>
      </c>
      <c r="F14" s="48" t="str">
        <f ca="1">'Employees Details'!H15</f>
        <v>No</v>
      </c>
      <c r="G14">
        <f t="shared" si="0"/>
        <v>0</v>
      </c>
      <c r="H14">
        <f t="shared" ca="1" si="1"/>
        <v>0</v>
      </c>
      <c r="I14">
        <f t="shared" ca="1" si="2"/>
        <v>0</v>
      </c>
      <c r="J14">
        <f>D14+Salary!AV13-Salary!AW13</f>
        <v>0</v>
      </c>
      <c r="K14">
        <f t="shared" si="3"/>
        <v>0</v>
      </c>
      <c r="L14">
        <f t="shared" si="4"/>
        <v>0</v>
      </c>
      <c r="M14">
        <f t="shared" si="5"/>
        <v>0</v>
      </c>
      <c r="N14">
        <f t="shared" si="6"/>
        <v>0</v>
      </c>
      <c r="P14" s="61">
        <f t="shared" ca="1" si="7"/>
        <v>0</v>
      </c>
    </row>
    <row r="15" spans="1:16" x14ac:dyDescent="0.25">
      <c r="A15">
        <f>'Employees Details'!A16</f>
        <v>9</v>
      </c>
      <c r="B15">
        <f>'Employees Details'!B16</f>
        <v>0</v>
      </c>
      <c r="C15">
        <f>Salary!AU14</f>
        <v>0</v>
      </c>
      <c r="D15">
        <f>ROUND(C15*'Attendance Sheet'!N15/'Attendance Sheet'!$N$6,0.5)</f>
        <v>0</v>
      </c>
      <c r="E15" s="48">
        <f t="shared" si="8"/>
        <v>10</v>
      </c>
      <c r="F15" s="48" t="str">
        <f ca="1">'Employees Details'!H16</f>
        <v>No</v>
      </c>
      <c r="G15">
        <f t="shared" si="0"/>
        <v>0</v>
      </c>
      <c r="H15">
        <f t="shared" ca="1" si="1"/>
        <v>0</v>
      </c>
      <c r="I15">
        <f t="shared" ca="1" si="2"/>
        <v>0</v>
      </c>
      <c r="J15">
        <f>D15+Salary!AV14-Salary!AW14</f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P15" s="61">
        <f t="shared" ca="1" si="7"/>
        <v>0</v>
      </c>
    </row>
    <row r="16" spans="1:16" x14ac:dyDescent="0.25">
      <c r="A16">
        <f>'Employees Details'!A17</f>
        <v>10</v>
      </c>
      <c r="B16">
        <f>'Employees Details'!B17</f>
        <v>0</v>
      </c>
      <c r="C16">
        <f>Salary!AU15</f>
        <v>0</v>
      </c>
      <c r="D16">
        <f>ROUND(C16*'Attendance Sheet'!N16/'Attendance Sheet'!$N$6,0.5)</f>
        <v>0</v>
      </c>
      <c r="E16" s="48">
        <f t="shared" si="8"/>
        <v>10</v>
      </c>
      <c r="F16" s="48" t="str">
        <f ca="1">'Employees Details'!H17</f>
        <v>No</v>
      </c>
      <c r="G16">
        <f t="shared" si="0"/>
        <v>0</v>
      </c>
      <c r="H16">
        <f t="shared" ca="1" si="1"/>
        <v>0</v>
      </c>
      <c r="I16">
        <f t="shared" ca="1" si="2"/>
        <v>0</v>
      </c>
      <c r="J16">
        <f>D16+Salary!AV15-Salary!AW15</f>
        <v>0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P16" s="61">
        <f t="shared" ca="1" si="7"/>
        <v>0</v>
      </c>
    </row>
    <row r="17" spans="1:16" x14ac:dyDescent="0.25">
      <c r="A17">
        <f>'Employees Details'!A18</f>
        <v>11</v>
      </c>
      <c r="B17">
        <f>'Employees Details'!B18</f>
        <v>0</v>
      </c>
      <c r="C17">
        <f>Salary!AU16</f>
        <v>0</v>
      </c>
      <c r="D17">
        <f>ROUND(C17*'Attendance Sheet'!N17/'Attendance Sheet'!$N$6,0.5)</f>
        <v>0</v>
      </c>
      <c r="E17" s="48">
        <f t="shared" si="8"/>
        <v>10</v>
      </c>
      <c r="F17" s="48" t="str">
        <f ca="1">'Employees Details'!H18</f>
        <v>No</v>
      </c>
      <c r="G17">
        <f t="shared" si="0"/>
        <v>0</v>
      </c>
      <c r="H17">
        <f t="shared" ca="1" si="1"/>
        <v>0</v>
      </c>
      <c r="I17">
        <f t="shared" ca="1" si="2"/>
        <v>0</v>
      </c>
      <c r="J17">
        <f>D17+Salary!AV16-Salary!AW16</f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P17" s="61">
        <f t="shared" ca="1" si="7"/>
        <v>0</v>
      </c>
    </row>
    <row r="18" spans="1:16" x14ac:dyDescent="0.25">
      <c r="A18">
        <f>'Employees Details'!A19</f>
        <v>12</v>
      </c>
      <c r="B18">
        <f>'Employees Details'!B19</f>
        <v>0</v>
      </c>
      <c r="C18">
        <f>Salary!AU17</f>
        <v>0</v>
      </c>
      <c r="D18">
        <f>ROUND(C18*'Attendance Sheet'!N18/'Attendance Sheet'!$N$6,0.5)</f>
        <v>0</v>
      </c>
      <c r="E18" s="48">
        <f t="shared" si="8"/>
        <v>10</v>
      </c>
      <c r="F18" s="48" t="str">
        <f ca="1">'Employees Details'!H19</f>
        <v>No</v>
      </c>
      <c r="G18">
        <f t="shared" si="0"/>
        <v>0</v>
      </c>
      <c r="H18">
        <f t="shared" ca="1" si="1"/>
        <v>0</v>
      </c>
      <c r="I18">
        <f t="shared" ca="1" si="2"/>
        <v>0</v>
      </c>
      <c r="J18">
        <f>D18+Salary!AV17-Salary!AW17</f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P18" s="61">
        <f t="shared" ca="1" si="7"/>
        <v>0</v>
      </c>
    </row>
    <row r="19" spans="1:16" x14ac:dyDescent="0.25">
      <c r="A19">
        <f>'Employees Details'!A20</f>
        <v>13</v>
      </c>
      <c r="B19">
        <f>'Employees Details'!B20</f>
        <v>0</v>
      </c>
      <c r="C19">
        <f>Salary!AU18</f>
        <v>0</v>
      </c>
      <c r="D19">
        <f>ROUND(C19*'Attendance Sheet'!N19/'Attendance Sheet'!$N$6,0.5)</f>
        <v>0</v>
      </c>
      <c r="E19" s="48">
        <f t="shared" si="8"/>
        <v>10</v>
      </c>
      <c r="F19" s="48" t="str">
        <f ca="1">'Employees Details'!H20</f>
        <v>No</v>
      </c>
      <c r="G19">
        <f t="shared" si="0"/>
        <v>0</v>
      </c>
      <c r="H19">
        <f t="shared" ca="1" si="1"/>
        <v>0</v>
      </c>
      <c r="I19">
        <f t="shared" ca="1" si="2"/>
        <v>0</v>
      </c>
      <c r="J19">
        <f>D19+Salary!AV18-Salary!AW18</f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P19" s="61">
        <f t="shared" ca="1" si="7"/>
        <v>0</v>
      </c>
    </row>
    <row r="20" spans="1:16" x14ac:dyDescent="0.25">
      <c r="A20">
        <f>'Employees Details'!A21</f>
        <v>14</v>
      </c>
      <c r="B20">
        <f>'Employees Details'!B21</f>
        <v>0</v>
      </c>
      <c r="C20">
        <f>Salary!AU19</f>
        <v>0</v>
      </c>
      <c r="D20">
        <f>ROUND(C20*'Attendance Sheet'!N20/'Attendance Sheet'!$N$6,0.5)</f>
        <v>0</v>
      </c>
      <c r="E20" s="48">
        <f t="shared" si="8"/>
        <v>10</v>
      </c>
      <c r="F20" s="48" t="str">
        <f ca="1">'Employees Details'!H21</f>
        <v>No</v>
      </c>
      <c r="G20">
        <f t="shared" si="0"/>
        <v>0</v>
      </c>
      <c r="H20">
        <f t="shared" ca="1" si="1"/>
        <v>0</v>
      </c>
      <c r="I20">
        <f t="shared" ca="1" si="2"/>
        <v>0</v>
      </c>
      <c r="J20">
        <f>D20+Salary!AV19-Salary!AW19</f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P20" s="61">
        <f t="shared" ca="1" si="7"/>
        <v>0</v>
      </c>
    </row>
    <row r="21" spans="1:16" x14ac:dyDescent="0.25">
      <c r="A21">
        <f>'Employees Details'!A22</f>
        <v>15</v>
      </c>
      <c r="B21">
        <f>'Employees Details'!B22</f>
        <v>0</v>
      </c>
      <c r="C21">
        <f>Salary!AU20</f>
        <v>0</v>
      </c>
      <c r="D21">
        <f>ROUND(C21*'Attendance Sheet'!N21/'Attendance Sheet'!$N$6,0.5)</f>
        <v>0</v>
      </c>
      <c r="E21" s="48">
        <f t="shared" si="8"/>
        <v>10</v>
      </c>
      <c r="F21" s="48" t="str">
        <f ca="1">'Employees Details'!H22</f>
        <v>No</v>
      </c>
      <c r="G21">
        <f t="shared" si="0"/>
        <v>0</v>
      </c>
      <c r="H21">
        <f t="shared" ca="1" si="1"/>
        <v>0</v>
      </c>
      <c r="I21">
        <f t="shared" ca="1" si="2"/>
        <v>0</v>
      </c>
      <c r="J21">
        <f>D21+Salary!AV20-Salary!AW20</f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P21" s="61">
        <f t="shared" ca="1" si="7"/>
        <v>0</v>
      </c>
    </row>
    <row r="22" spans="1:16" x14ac:dyDescent="0.25">
      <c r="A22">
        <f>'Employees Details'!A23</f>
        <v>16</v>
      </c>
      <c r="B22">
        <f>'Employees Details'!B23</f>
        <v>0</v>
      </c>
      <c r="C22">
        <f>Salary!AU21</f>
        <v>0</v>
      </c>
      <c r="D22">
        <f>ROUND(C22*'Attendance Sheet'!N22/'Attendance Sheet'!$N$6,0.5)</f>
        <v>0</v>
      </c>
      <c r="E22" s="48">
        <f t="shared" si="8"/>
        <v>10</v>
      </c>
      <c r="F22" s="48" t="str">
        <f ca="1">'Employees Details'!H23</f>
        <v>No</v>
      </c>
      <c r="G22">
        <f t="shared" si="0"/>
        <v>0</v>
      </c>
      <c r="H22">
        <f t="shared" ca="1" si="1"/>
        <v>0</v>
      </c>
      <c r="I22">
        <f t="shared" ca="1" si="2"/>
        <v>0</v>
      </c>
      <c r="J22">
        <f>D22+Salary!AV21-Salary!AW21</f>
        <v>0</v>
      </c>
      <c r="K22">
        <f t="shared" si="3"/>
        <v>0</v>
      </c>
      <c r="L22">
        <f t="shared" si="4"/>
        <v>0</v>
      </c>
      <c r="M22">
        <f t="shared" si="5"/>
        <v>0</v>
      </c>
      <c r="N22">
        <f t="shared" si="6"/>
        <v>0</v>
      </c>
      <c r="P22" s="61">
        <f t="shared" ca="1" si="7"/>
        <v>0</v>
      </c>
    </row>
    <row r="23" spans="1:16" x14ac:dyDescent="0.25">
      <c r="A23">
        <f>'Employees Details'!A24</f>
        <v>17</v>
      </c>
      <c r="B23">
        <f>'Employees Details'!B24</f>
        <v>0</v>
      </c>
      <c r="C23">
        <f>Salary!AU22</f>
        <v>0</v>
      </c>
      <c r="D23">
        <f>ROUND(C23*'Attendance Sheet'!N23/'Attendance Sheet'!$N$6,0.5)</f>
        <v>0</v>
      </c>
      <c r="E23" s="48">
        <f t="shared" si="8"/>
        <v>10</v>
      </c>
      <c r="F23" s="48" t="str">
        <f ca="1">'Employees Details'!H24</f>
        <v>No</v>
      </c>
      <c r="G23">
        <f t="shared" si="0"/>
        <v>0</v>
      </c>
      <c r="H23">
        <f t="shared" ca="1" si="1"/>
        <v>0</v>
      </c>
      <c r="I23">
        <f t="shared" ca="1" si="2"/>
        <v>0</v>
      </c>
      <c r="J23">
        <f>D23+Salary!AV22-Salary!AW22</f>
        <v>0</v>
      </c>
      <c r="K23">
        <f t="shared" si="3"/>
        <v>0</v>
      </c>
      <c r="L23">
        <f t="shared" si="4"/>
        <v>0</v>
      </c>
      <c r="M23">
        <f t="shared" si="5"/>
        <v>0</v>
      </c>
      <c r="N23">
        <f t="shared" si="6"/>
        <v>0</v>
      </c>
      <c r="P23" s="61">
        <f t="shared" ca="1" si="7"/>
        <v>0</v>
      </c>
    </row>
    <row r="24" spans="1:16" x14ac:dyDescent="0.25">
      <c r="A24">
        <f>'Employees Details'!A25</f>
        <v>18</v>
      </c>
      <c r="B24">
        <f>'Employees Details'!B25</f>
        <v>0</v>
      </c>
      <c r="C24">
        <f>Salary!AU23</f>
        <v>0</v>
      </c>
      <c r="D24">
        <f>ROUND(C24*'Attendance Sheet'!N24/'Attendance Sheet'!$N$6,0.5)</f>
        <v>0</v>
      </c>
      <c r="E24" s="48">
        <f t="shared" si="8"/>
        <v>10</v>
      </c>
      <c r="F24" s="48" t="str">
        <f ca="1">'Employees Details'!H25</f>
        <v>No</v>
      </c>
      <c r="G24">
        <f t="shared" si="0"/>
        <v>0</v>
      </c>
      <c r="H24">
        <f t="shared" ca="1" si="1"/>
        <v>0</v>
      </c>
      <c r="I24">
        <f t="shared" ca="1" si="2"/>
        <v>0</v>
      </c>
      <c r="J24">
        <f>D24+Salary!AV23-Salary!AW23</f>
        <v>0</v>
      </c>
      <c r="K24">
        <f t="shared" si="3"/>
        <v>0</v>
      </c>
      <c r="L24">
        <f t="shared" si="4"/>
        <v>0</v>
      </c>
      <c r="M24">
        <f t="shared" si="5"/>
        <v>0</v>
      </c>
      <c r="N24">
        <f t="shared" si="6"/>
        <v>0</v>
      </c>
      <c r="P24" s="61">
        <f t="shared" ca="1" si="7"/>
        <v>0</v>
      </c>
    </row>
    <row r="25" spans="1:16" x14ac:dyDescent="0.25">
      <c r="A25">
        <f>'Employees Details'!A26</f>
        <v>19</v>
      </c>
      <c r="B25">
        <f>'Employees Details'!B26</f>
        <v>0</v>
      </c>
      <c r="C25">
        <f>Salary!AU24</f>
        <v>0</v>
      </c>
      <c r="D25">
        <f>ROUND(C25*'Attendance Sheet'!N25/'Attendance Sheet'!$N$6,0.5)</f>
        <v>0</v>
      </c>
      <c r="E25" s="48">
        <f t="shared" si="8"/>
        <v>10</v>
      </c>
      <c r="F25" s="48" t="str">
        <f ca="1">'Employees Details'!H26</f>
        <v>No</v>
      </c>
      <c r="G25">
        <f t="shared" si="0"/>
        <v>0</v>
      </c>
      <c r="H25">
        <f t="shared" ca="1" si="1"/>
        <v>0</v>
      </c>
      <c r="I25">
        <f t="shared" ca="1" si="2"/>
        <v>0</v>
      </c>
      <c r="J25">
        <f>D25+Salary!AV24-Salary!AW24</f>
        <v>0</v>
      </c>
      <c r="K25">
        <f t="shared" si="3"/>
        <v>0</v>
      </c>
      <c r="L25">
        <f t="shared" si="4"/>
        <v>0</v>
      </c>
      <c r="M25">
        <f t="shared" si="5"/>
        <v>0</v>
      </c>
      <c r="N25">
        <f t="shared" si="6"/>
        <v>0</v>
      </c>
      <c r="P25" s="61">
        <f t="shared" ca="1" si="7"/>
        <v>0</v>
      </c>
    </row>
    <row r="26" spans="1:16" x14ac:dyDescent="0.25">
      <c r="A26">
        <f>'Employees Details'!A27</f>
        <v>20</v>
      </c>
      <c r="B26">
        <f>'Employees Details'!B27</f>
        <v>0</v>
      </c>
      <c r="C26">
        <f>Salary!AU25</f>
        <v>0</v>
      </c>
      <c r="D26">
        <f>ROUND(C26*'Attendance Sheet'!N26/'Attendance Sheet'!$N$6,0.5)</f>
        <v>0</v>
      </c>
      <c r="E26" s="48">
        <f t="shared" si="8"/>
        <v>10</v>
      </c>
      <c r="F26" s="48" t="str">
        <f ca="1">'Employees Details'!H27</f>
        <v>No</v>
      </c>
      <c r="G26">
        <f t="shared" si="0"/>
        <v>0</v>
      </c>
      <c r="H26">
        <f t="shared" ca="1" si="1"/>
        <v>0</v>
      </c>
      <c r="I26">
        <f t="shared" ca="1" si="2"/>
        <v>0</v>
      </c>
      <c r="J26">
        <f>D26+Salary!AV25-Salary!AW25</f>
        <v>0</v>
      </c>
      <c r="K26">
        <f t="shared" si="3"/>
        <v>0</v>
      </c>
      <c r="L26">
        <f t="shared" si="4"/>
        <v>0</v>
      </c>
      <c r="M26">
        <f t="shared" si="5"/>
        <v>0</v>
      </c>
      <c r="N26">
        <f t="shared" si="6"/>
        <v>0</v>
      </c>
      <c r="P26" s="61">
        <f t="shared" ca="1" si="7"/>
        <v>0</v>
      </c>
    </row>
    <row r="27" spans="1:16" x14ac:dyDescent="0.25">
      <c r="A27">
        <f>'Employees Details'!A28</f>
        <v>21</v>
      </c>
      <c r="B27">
        <f>'Employees Details'!B28</f>
        <v>0</v>
      </c>
      <c r="C27">
        <f>Salary!AU26</f>
        <v>0</v>
      </c>
      <c r="D27">
        <f>ROUND(C27*'Attendance Sheet'!N27/'Attendance Sheet'!$N$6,0.5)</f>
        <v>0</v>
      </c>
      <c r="E27" s="48">
        <f t="shared" si="8"/>
        <v>10</v>
      </c>
      <c r="F27" s="48" t="str">
        <f ca="1">'Employees Details'!H28</f>
        <v>No</v>
      </c>
      <c r="G27">
        <f t="shared" si="0"/>
        <v>0</v>
      </c>
      <c r="H27">
        <f t="shared" ca="1" si="1"/>
        <v>0</v>
      </c>
      <c r="I27">
        <f t="shared" ca="1" si="2"/>
        <v>0</v>
      </c>
      <c r="J27">
        <f>D27+Salary!AV26-Salary!AW26</f>
        <v>0</v>
      </c>
      <c r="K27">
        <f t="shared" si="3"/>
        <v>0</v>
      </c>
      <c r="L27">
        <f t="shared" si="4"/>
        <v>0</v>
      </c>
      <c r="M27">
        <f t="shared" si="5"/>
        <v>0</v>
      </c>
      <c r="N27">
        <f t="shared" si="6"/>
        <v>0</v>
      </c>
      <c r="P27" s="61">
        <f t="shared" ca="1" si="7"/>
        <v>0</v>
      </c>
    </row>
    <row r="28" spans="1:16" x14ac:dyDescent="0.25">
      <c r="A28">
        <f>'Employees Details'!A29</f>
        <v>22</v>
      </c>
      <c r="B28">
        <f>'Employees Details'!B29</f>
        <v>0</v>
      </c>
      <c r="C28">
        <f>Salary!AU27</f>
        <v>0</v>
      </c>
      <c r="D28">
        <f>ROUND(C28*'Attendance Sheet'!N28/'Attendance Sheet'!$N$6,0.5)</f>
        <v>0</v>
      </c>
      <c r="E28" s="48">
        <f t="shared" si="8"/>
        <v>10</v>
      </c>
      <c r="F28" s="48" t="str">
        <f ca="1">'Employees Details'!H29</f>
        <v>No</v>
      </c>
      <c r="G28">
        <f t="shared" si="0"/>
        <v>0</v>
      </c>
      <c r="H28">
        <f t="shared" ca="1" si="1"/>
        <v>0</v>
      </c>
      <c r="I28">
        <f t="shared" ca="1" si="2"/>
        <v>0</v>
      </c>
      <c r="J28">
        <f>D28+Salary!AV27-Salary!AW27</f>
        <v>0</v>
      </c>
      <c r="K28">
        <f t="shared" si="3"/>
        <v>0</v>
      </c>
      <c r="L28">
        <f t="shared" si="4"/>
        <v>0</v>
      </c>
      <c r="M28">
        <f t="shared" si="5"/>
        <v>0</v>
      </c>
      <c r="N28">
        <f t="shared" si="6"/>
        <v>0</v>
      </c>
      <c r="P28" s="61">
        <f t="shared" ca="1" si="7"/>
        <v>0</v>
      </c>
    </row>
    <row r="29" spans="1:16" x14ac:dyDescent="0.25">
      <c r="A29">
        <f>'Employees Details'!A30</f>
        <v>23</v>
      </c>
      <c r="B29">
        <f>'Employees Details'!B30</f>
        <v>0</v>
      </c>
      <c r="C29">
        <f>Salary!AU28</f>
        <v>0</v>
      </c>
      <c r="D29">
        <f>ROUND(C29*'Attendance Sheet'!N29/'Attendance Sheet'!$N$6,0.5)</f>
        <v>0</v>
      </c>
      <c r="E29" s="48">
        <f t="shared" si="8"/>
        <v>10</v>
      </c>
      <c r="F29" s="48" t="str">
        <f ca="1">'Employees Details'!H30</f>
        <v>No</v>
      </c>
      <c r="G29">
        <f t="shared" si="0"/>
        <v>0</v>
      </c>
      <c r="H29">
        <f t="shared" ca="1" si="1"/>
        <v>0</v>
      </c>
      <c r="I29">
        <f t="shared" ca="1" si="2"/>
        <v>0</v>
      </c>
      <c r="J29">
        <f>D29+Salary!AV28-Salary!AW28</f>
        <v>0</v>
      </c>
      <c r="K29">
        <f t="shared" si="3"/>
        <v>0</v>
      </c>
      <c r="L29">
        <f t="shared" si="4"/>
        <v>0</v>
      </c>
      <c r="M29">
        <f t="shared" si="5"/>
        <v>0</v>
      </c>
      <c r="N29">
        <f t="shared" si="6"/>
        <v>0</v>
      </c>
      <c r="P29" s="61">
        <f t="shared" ca="1" si="7"/>
        <v>0</v>
      </c>
    </row>
    <row r="30" spans="1:16" x14ac:dyDescent="0.25">
      <c r="A30">
        <f>'Employees Details'!A31</f>
        <v>24</v>
      </c>
      <c r="B30">
        <f>'Employees Details'!B31</f>
        <v>0</v>
      </c>
      <c r="C30">
        <f>Salary!AU29</f>
        <v>0</v>
      </c>
      <c r="D30">
        <f>ROUND(C30*'Attendance Sheet'!N30/'Attendance Sheet'!$N$6,0.5)</f>
        <v>0</v>
      </c>
      <c r="E30" s="48">
        <f t="shared" si="8"/>
        <v>10</v>
      </c>
      <c r="F30" s="48" t="str">
        <f ca="1">'Employees Details'!H31</f>
        <v>No</v>
      </c>
      <c r="G30">
        <f t="shared" si="0"/>
        <v>0</v>
      </c>
      <c r="H30">
        <f t="shared" ca="1" si="1"/>
        <v>0</v>
      </c>
      <c r="I30">
        <f t="shared" ca="1" si="2"/>
        <v>0</v>
      </c>
      <c r="J30">
        <f>D30+Salary!AV29-Salary!AW29</f>
        <v>0</v>
      </c>
      <c r="K30">
        <f t="shared" si="3"/>
        <v>0</v>
      </c>
      <c r="L30">
        <f t="shared" si="4"/>
        <v>0</v>
      </c>
      <c r="M30">
        <f t="shared" si="5"/>
        <v>0</v>
      </c>
      <c r="N30">
        <f t="shared" si="6"/>
        <v>0</v>
      </c>
      <c r="P30" s="61">
        <f t="shared" ca="1" si="7"/>
        <v>0</v>
      </c>
    </row>
    <row r="31" spans="1:16" x14ac:dyDescent="0.25">
      <c r="A31">
        <f>'Employees Details'!A32</f>
        <v>25</v>
      </c>
      <c r="B31">
        <f>'Employees Details'!B32</f>
        <v>0</v>
      </c>
      <c r="C31">
        <f>Salary!AU30</f>
        <v>0</v>
      </c>
      <c r="D31">
        <f>ROUND(C31*'Attendance Sheet'!N31/'Attendance Sheet'!$N$6,0.5)</f>
        <v>0</v>
      </c>
      <c r="E31" s="48">
        <f t="shared" si="8"/>
        <v>10</v>
      </c>
      <c r="F31" s="48" t="str">
        <f ca="1">'Employees Details'!H32</f>
        <v>No</v>
      </c>
      <c r="G31">
        <f t="shared" si="0"/>
        <v>0</v>
      </c>
      <c r="H31">
        <f t="shared" ca="1" si="1"/>
        <v>0</v>
      </c>
      <c r="I31">
        <f t="shared" ca="1" si="2"/>
        <v>0</v>
      </c>
      <c r="J31">
        <f>D31+Salary!AV30-Salary!AW30</f>
        <v>0</v>
      </c>
      <c r="K31">
        <f t="shared" si="3"/>
        <v>0</v>
      </c>
      <c r="L31">
        <f t="shared" si="4"/>
        <v>0</v>
      </c>
      <c r="M31">
        <f t="shared" si="5"/>
        <v>0</v>
      </c>
      <c r="N31">
        <f t="shared" si="6"/>
        <v>0</v>
      </c>
      <c r="P31" s="61">
        <f t="shared" ca="1" si="7"/>
        <v>0</v>
      </c>
    </row>
    <row r="32" spans="1:16" x14ac:dyDescent="0.25">
      <c r="A32">
        <f>'Employees Details'!A33</f>
        <v>26</v>
      </c>
      <c r="B32">
        <f>'Employees Details'!B33</f>
        <v>0</v>
      </c>
      <c r="C32">
        <f>Salary!AU31</f>
        <v>0</v>
      </c>
      <c r="D32">
        <f>ROUND(C32*'Attendance Sheet'!N32/'Attendance Sheet'!$N$6,0.5)</f>
        <v>0</v>
      </c>
      <c r="E32" s="48">
        <f t="shared" si="8"/>
        <v>10</v>
      </c>
      <c r="F32" s="48" t="str">
        <f ca="1">'Employees Details'!H33</f>
        <v>No</v>
      </c>
      <c r="G32">
        <f t="shared" si="0"/>
        <v>0</v>
      </c>
      <c r="H32">
        <f t="shared" ca="1" si="1"/>
        <v>0</v>
      </c>
      <c r="I32">
        <f t="shared" ca="1" si="2"/>
        <v>0</v>
      </c>
      <c r="J32">
        <f>D32+Salary!AV31-Salary!AW31</f>
        <v>0</v>
      </c>
      <c r="K32">
        <f t="shared" si="3"/>
        <v>0</v>
      </c>
      <c r="L32">
        <f t="shared" si="4"/>
        <v>0</v>
      </c>
      <c r="M32">
        <f t="shared" si="5"/>
        <v>0</v>
      </c>
      <c r="N32">
        <f t="shared" si="6"/>
        <v>0</v>
      </c>
      <c r="P32" s="61">
        <f t="shared" ca="1" si="7"/>
        <v>0</v>
      </c>
    </row>
    <row r="33" spans="1:45" x14ac:dyDescent="0.25">
      <c r="A33">
        <f>'Employees Details'!A34</f>
        <v>27</v>
      </c>
      <c r="B33">
        <f>'Employees Details'!B34</f>
        <v>0</v>
      </c>
      <c r="C33">
        <f>Salary!AU32</f>
        <v>0</v>
      </c>
      <c r="D33">
        <f>ROUND(C33*'Attendance Sheet'!N33/'Attendance Sheet'!$N$6,0.5)</f>
        <v>0</v>
      </c>
      <c r="E33" s="48">
        <f t="shared" si="8"/>
        <v>10</v>
      </c>
      <c r="F33" s="48" t="str">
        <f ca="1">'Employees Details'!H34</f>
        <v>No</v>
      </c>
      <c r="G33">
        <f t="shared" si="0"/>
        <v>0</v>
      </c>
      <c r="H33">
        <f t="shared" ca="1" si="1"/>
        <v>0</v>
      </c>
      <c r="I33">
        <f t="shared" ca="1" si="2"/>
        <v>0</v>
      </c>
      <c r="J33">
        <f>D33+Salary!AV32-Salary!AW32</f>
        <v>0</v>
      </c>
      <c r="K33">
        <f t="shared" si="3"/>
        <v>0</v>
      </c>
      <c r="L33">
        <f t="shared" si="4"/>
        <v>0</v>
      </c>
      <c r="M33">
        <f t="shared" si="5"/>
        <v>0</v>
      </c>
      <c r="N33">
        <f t="shared" si="6"/>
        <v>0</v>
      </c>
      <c r="P33" s="61">
        <f t="shared" ca="1" si="7"/>
        <v>0</v>
      </c>
    </row>
    <row r="34" spans="1:45" x14ac:dyDescent="0.25">
      <c r="A34">
        <f>'Employees Details'!A35</f>
        <v>28</v>
      </c>
      <c r="B34">
        <f>'Employees Details'!B35</f>
        <v>0</v>
      </c>
      <c r="C34">
        <f>Salary!AU33</f>
        <v>0</v>
      </c>
      <c r="D34">
        <f>ROUND(C34*'Attendance Sheet'!N34/'Attendance Sheet'!$N$6,0.5)</f>
        <v>0</v>
      </c>
      <c r="E34" s="48">
        <f t="shared" si="8"/>
        <v>10</v>
      </c>
      <c r="F34" s="48" t="str">
        <f ca="1">'Employees Details'!H35</f>
        <v>No</v>
      </c>
      <c r="G34">
        <f t="shared" si="0"/>
        <v>0</v>
      </c>
      <c r="H34">
        <f t="shared" ca="1" si="1"/>
        <v>0</v>
      </c>
      <c r="I34">
        <f t="shared" ca="1" si="2"/>
        <v>0</v>
      </c>
      <c r="J34">
        <f>D34+Salary!AV33-Salary!AW33</f>
        <v>0</v>
      </c>
      <c r="K34">
        <f t="shared" si="3"/>
        <v>0</v>
      </c>
      <c r="L34">
        <f t="shared" si="4"/>
        <v>0</v>
      </c>
      <c r="M34">
        <f t="shared" si="5"/>
        <v>0</v>
      </c>
      <c r="N34">
        <f t="shared" si="6"/>
        <v>0</v>
      </c>
      <c r="P34" s="61">
        <f t="shared" ca="1" si="7"/>
        <v>0</v>
      </c>
    </row>
    <row r="35" spans="1:45" x14ac:dyDescent="0.25">
      <c r="A35">
        <f>'Employees Details'!A36</f>
        <v>29</v>
      </c>
      <c r="B35">
        <f>'Employees Details'!B36</f>
        <v>0</v>
      </c>
      <c r="C35">
        <f>Salary!AU34</f>
        <v>0</v>
      </c>
      <c r="D35">
        <f>ROUND(C35*'Attendance Sheet'!N35/'Attendance Sheet'!$N$6,0.5)</f>
        <v>0</v>
      </c>
      <c r="E35" s="48">
        <f t="shared" si="8"/>
        <v>10</v>
      </c>
      <c r="F35" s="48" t="str">
        <f ca="1">'Employees Details'!H36</f>
        <v>No</v>
      </c>
      <c r="G35">
        <f t="shared" si="0"/>
        <v>0</v>
      </c>
      <c r="H35">
        <f t="shared" ca="1" si="1"/>
        <v>0</v>
      </c>
      <c r="I35">
        <f t="shared" ca="1" si="2"/>
        <v>0</v>
      </c>
      <c r="J35">
        <f>D35+Salary!AV34-Salary!AW34</f>
        <v>0</v>
      </c>
      <c r="K35">
        <f t="shared" si="3"/>
        <v>0</v>
      </c>
      <c r="L35">
        <f t="shared" si="4"/>
        <v>0</v>
      </c>
      <c r="M35">
        <f t="shared" si="5"/>
        <v>0</v>
      </c>
      <c r="N35">
        <f t="shared" si="6"/>
        <v>0</v>
      </c>
      <c r="P35" s="61">
        <f t="shared" ca="1" si="7"/>
        <v>0</v>
      </c>
    </row>
    <row r="36" spans="1:45" x14ac:dyDescent="0.25">
      <c r="A36">
        <f>'Employees Details'!A37</f>
        <v>30</v>
      </c>
      <c r="B36">
        <f>'Employees Details'!B37</f>
        <v>0</v>
      </c>
      <c r="C36">
        <f>Salary!AU35</f>
        <v>0</v>
      </c>
      <c r="D36">
        <f>ROUND(C36*'Attendance Sheet'!N36/'Attendance Sheet'!$N$6,0.5)</f>
        <v>0</v>
      </c>
      <c r="E36" s="48">
        <f t="shared" si="8"/>
        <v>10</v>
      </c>
      <c r="F36" s="48" t="str">
        <f ca="1">'Employees Details'!H37</f>
        <v>No</v>
      </c>
      <c r="G36">
        <f t="shared" si="0"/>
        <v>0</v>
      </c>
      <c r="H36">
        <f t="shared" ca="1" si="1"/>
        <v>0</v>
      </c>
      <c r="I36">
        <f t="shared" ca="1" si="2"/>
        <v>0</v>
      </c>
      <c r="J36">
        <f>D36+Salary!AV35-Salary!AW35</f>
        <v>0</v>
      </c>
      <c r="K36">
        <f t="shared" si="3"/>
        <v>0</v>
      </c>
      <c r="L36">
        <f t="shared" si="4"/>
        <v>0</v>
      </c>
      <c r="M36">
        <f t="shared" si="5"/>
        <v>0</v>
      </c>
      <c r="N36">
        <f t="shared" si="6"/>
        <v>0</v>
      </c>
      <c r="P36" s="61">
        <f t="shared" ca="1" si="7"/>
        <v>0</v>
      </c>
    </row>
    <row r="37" spans="1:45" ht="15.75" thickBot="1" x14ac:dyDescent="0.3">
      <c r="A37" s="68" t="s">
        <v>44</v>
      </c>
      <c r="C37" s="55">
        <f>SUM(C7:C36)</f>
        <v>0</v>
      </c>
      <c r="D37" s="55">
        <f t="shared" ref="D37:I37" si="9">SUM(D7:D36)</f>
        <v>0</v>
      </c>
      <c r="G37" s="55">
        <f t="shared" si="9"/>
        <v>0</v>
      </c>
      <c r="H37" s="55">
        <f t="shared" ca="1" si="9"/>
        <v>0</v>
      </c>
      <c r="I37" s="55">
        <f t="shared" ca="1" si="9"/>
        <v>0</v>
      </c>
      <c r="J37" s="55">
        <f>SUM(J7:J36)</f>
        <v>0</v>
      </c>
      <c r="K37" s="55">
        <f>SUM(K7:K36)</f>
        <v>0</v>
      </c>
      <c r="L37" s="55">
        <f>SUM(L7:L36)</f>
        <v>0</v>
      </c>
      <c r="M37" s="55">
        <f>SUM(M7:M36)</f>
        <v>0</v>
      </c>
      <c r="N37" s="55">
        <f>SUM(N7:N36)</f>
        <v>0</v>
      </c>
      <c r="P37" s="62">
        <f ca="1">SUM(P7:P36)</f>
        <v>0</v>
      </c>
    </row>
    <row r="38" spans="1:45" ht="15.75" thickTop="1" x14ac:dyDescent="0.25">
      <c r="A38" s="133" t="s">
        <v>94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P38" s="61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45" ht="19.5" customHeight="1" x14ac:dyDescent="0.25">
      <c r="C39" s="66" t="s">
        <v>84</v>
      </c>
      <c r="D39" s="66" t="s">
        <v>81</v>
      </c>
      <c r="E39" s="66" t="s">
        <v>82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67" t="s">
        <v>83</v>
      </c>
      <c r="B40" s="58"/>
      <c r="C40">
        <f>D37</f>
        <v>0</v>
      </c>
      <c r="D40" s="56">
        <f ca="1">P37</f>
        <v>0</v>
      </c>
      <c r="E40" s="56">
        <f ca="1">P37</f>
        <v>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9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H40" s="56"/>
      <c r="AI40" s="56"/>
      <c r="AJ40" s="56"/>
      <c r="AK40" s="134"/>
      <c r="AL40" s="134"/>
      <c r="AM40" s="134"/>
      <c r="AN40" s="134"/>
      <c r="AO40" s="134"/>
      <c r="AP40" s="134"/>
      <c r="AQ40" s="134"/>
      <c r="AR40" s="59"/>
      <c r="AS40" s="59"/>
    </row>
    <row r="41" spans="1:45" x14ac:dyDescent="0.25">
      <c r="A41" s="6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9"/>
      <c r="AS41" s="59"/>
    </row>
    <row r="42" spans="1:45" x14ac:dyDescent="0.25">
      <c r="A42" s="23"/>
      <c r="B42" s="56"/>
      <c r="C42" s="65" t="s">
        <v>86</v>
      </c>
      <c r="D42" s="65" t="s">
        <v>87</v>
      </c>
      <c r="E42" s="65" t="s">
        <v>88</v>
      </c>
      <c r="F42" s="65" t="s">
        <v>89</v>
      </c>
      <c r="G42" s="65" t="s">
        <v>90</v>
      </c>
      <c r="H42" s="65" t="s">
        <v>44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135"/>
      <c r="AL42" s="135"/>
      <c r="AM42" s="135"/>
      <c r="AN42" s="135"/>
      <c r="AO42" s="135"/>
      <c r="AP42" s="135"/>
      <c r="AQ42" s="135"/>
      <c r="AR42" s="59"/>
      <c r="AS42" s="59"/>
    </row>
    <row r="43" spans="1:45" x14ac:dyDescent="0.25">
      <c r="A43" s="23" t="s">
        <v>71</v>
      </c>
      <c r="C43" s="63">
        <f ca="1">I37</f>
        <v>0</v>
      </c>
      <c r="D43" s="63" t="s">
        <v>91</v>
      </c>
      <c r="E43" s="63">
        <f ca="1">H37</f>
        <v>0</v>
      </c>
      <c r="F43" s="63">
        <f ca="1">ROUND(E40*0.5%,0.5)</f>
        <v>0</v>
      </c>
      <c r="G43" s="63" t="s">
        <v>91</v>
      </c>
      <c r="H43">
        <f ca="1">SUM(C43:G43)</f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23" t="s">
        <v>92</v>
      </c>
      <c r="C44" s="63">
        <f>G37</f>
        <v>0</v>
      </c>
      <c r="D44" s="64" t="s">
        <v>91</v>
      </c>
      <c r="E44" s="63" t="s">
        <v>91</v>
      </c>
      <c r="F44" s="63" t="s">
        <v>91</v>
      </c>
      <c r="G44" s="63" t="s">
        <v>91</v>
      </c>
      <c r="H44">
        <f>SUM(C44:G44)</f>
        <v>0</v>
      </c>
      <c r="O44" s="59"/>
      <c r="P44" s="59"/>
      <c r="Q44" s="59"/>
      <c r="R44" s="59"/>
      <c r="S44" s="59"/>
      <c r="T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23" t="s">
        <v>93</v>
      </c>
      <c r="C45" s="63" t="s">
        <v>91</v>
      </c>
      <c r="D45" s="63">
        <f>ROUND(C40*1.1%,0.5)</f>
        <v>0</v>
      </c>
      <c r="E45" s="63" t="s">
        <v>91</v>
      </c>
      <c r="F45" s="63" t="s">
        <v>91</v>
      </c>
      <c r="G45" s="63">
        <f>ROUND(C40*0.01%,0.5)</f>
        <v>0</v>
      </c>
      <c r="H45">
        <f>SUM(C45:G45)</f>
        <v>0</v>
      </c>
    </row>
    <row r="46" spans="1:45" x14ac:dyDescent="0.25">
      <c r="A46" s="69" t="s">
        <v>44</v>
      </c>
      <c r="C46">
        <f ca="1">SUM(C43:C45)</f>
        <v>0</v>
      </c>
      <c r="D46">
        <f t="shared" ref="D46:H46" si="10">SUM(D43:D45)</f>
        <v>0</v>
      </c>
      <c r="E46">
        <f t="shared" ca="1" si="10"/>
        <v>0</v>
      </c>
      <c r="F46">
        <f t="shared" ca="1" si="10"/>
        <v>0</v>
      </c>
      <c r="G46">
        <f t="shared" si="10"/>
        <v>0</v>
      </c>
      <c r="H46">
        <f t="shared" ca="1" si="10"/>
        <v>0</v>
      </c>
    </row>
  </sheetData>
  <mergeCells count="8">
    <mergeCell ref="AK40:AQ40"/>
    <mergeCell ref="AK42:AQ42"/>
    <mergeCell ref="A1:N1"/>
    <mergeCell ref="A2:N2"/>
    <mergeCell ref="A3:N3"/>
    <mergeCell ref="A4:N4"/>
    <mergeCell ref="H5:I5"/>
    <mergeCell ref="A38:N38"/>
  </mergeCells>
  <pageMargins left="0.25" right="0.25" top="0.75" bottom="0.75" header="0.3" footer="0.3"/>
  <pageSetup scale="90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96" zoomScaleNormal="100" zoomScaleSheetLayoutView="96" workbookViewId="0">
      <selection activeCell="A4" sqref="A4:O4"/>
    </sheetView>
  </sheetViews>
  <sheetFormatPr defaultRowHeight="15" x14ac:dyDescent="0.25"/>
  <cols>
    <col min="1" max="1" width="3.7109375" customWidth="1"/>
    <col min="2" max="2" width="15.7109375" customWidth="1"/>
    <col min="3" max="14" width="6.7109375" customWidth="1"/>
  </cols>
  <sheetData>
    <row r="1" spans="1:17" ht="18.75" x14ac:dyDescent="0.25">
      <c r="A1" s="111" t="str">
        <f>'Basic Info'!F9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24"/>
      <c r="Q1" s="24"/>
    </row>
    <row r="2" spans="1:17" x14ac:dyDescent="0.25">
      <c r="A2" s="139" t="str">
        <f>'Basic Info'!F11</f>
        <v>&lt;&lt; Establishment Address &gt;&gt;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25"/>
      <c r="Q2" s="25"/>
    </row>
    <row r="3" spans="1:17" x14ac:dyDescent="0.25">
      <c r="A3" s="76"/>
      <c r="B3" s="76"/>
      <c r="C3" s="76"/>
      <c r="D3" s="76"/>
      <c r="E3" s="76"/>
      <c r="F3" s="76"/>
      <c r="G3" s="78">
        <f>'Basic Info'!F23:K23</f>
        <v>0</v>
      </c>
      <c r="H3" s="77" t="s">
        <v>124</v>
      </c>
      <c r="I3" s="79">
        <f>'Basic Info'!F25:K25</f>
        <v>0</v>
      </c>
      <c r="J3" s="76"/>
      <c r="K3" s="76"/>
      <c r="L3" s="76"/>
      <c r="M3" s="76"/>
      <c r="N3" s="76"/>
      <c r="O3" s="76"/>
      <c r="P3" s="25"/>
      <c r="Q3" s="25"/>
    </row>
    <row r="4" spans="1:17" x14ac:dyDescent="0.25">
      <c r="A4" s="140" t="s">
        <v>128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25"/>
      <c r="Q4" s="25"/>
    </row>
    <row r="5" spans="1:17" ht="74.25" customHeight="1" x14ac:dyDescent="0.25">
      <c r="A5" s="37" t="s">
        <v>77</v>
      </c>
      <c r="B5" s="37" t="s">
        <v>21</v>
      </c>
      <c r="C5" s="37" t="s">
        <v>112</v>
      </c>
      <c r="D5" s="37" t="s">
        <v>113</v>
      </c>
      <c r="E5" s="37" t="s">
        <v>114</v>
      </c>
      <c r="F5" s="37" t="s">
        <v>115</v>
      </c>
      <c r="G5" s="37" t="s">
        <v>116</v>
      </c>
      <c r="H5" s="37" t="s">
        <v>117</v>
      </c>
      <c r="I5" s="37" t="s">
        <v>118</v>
      </c>
      <c r="J5" s="37" t="s">
        <v>119</v>
      </c>
      <c r="K5" s="37" t="s">
        <v>120</v>
      </c>
      <c r="L5" s="37" t="s">
        <v>121</v>
      </c>
      <c r="M5" s="37" t="s">
        <v>122</v>
      </c>
      <c r="N5" s="37" t="s">
        <v>123</v>
      </c>
      <c r="O5" s="54" t="s">
        <v>50</v>
      </c>
    </row>
    <row r="6" spans="1:17" x14ac:dyDescent="0.25">
      <c r="A6">
        <f>'Employees Details'!A8</f>
        <v>1</v>
      </c>
      <c r="B6">
        <f>'Employees Details'!B8</f>
        <v>0</v>
      </c>
      <c r="C6">
        <f>APR!N7</f>
        <v>0</v>
      </c>
      <c r="D6">
        <f>MAY!N7</f>
        <v>0</v>
      </c>
      <c r="E6">
        <f>JUN!N7</f>
        <v>0</v>
      </c>
      <c r="F6">
        <f>JUL!N7</f>
        <v>0</v>
      </c>
      <c r="G6">
        <f>AUG!N7</f>
        <v>0</v>
      </c>
      <c r="H6">
        <f>SEP!N7</f>
        <v>0</v>
      </c>
      <c r="I6">
        <f>OCT!N7</f>
        <v>0</v>
      </c>
      <c r="J6">
        <f>NOV!N7</f>
        <v>0</v>
      </c>
      <c r="K6">
        <f>DEC!N7</f>
        <v>0</v>
      </c>
      <c r="L6">
        <f>JAN!N7</f>
        <v>0</v>
      </c>
      <c r="M6">
        <f>FEB!N7</f>
        <v>0</v>
      </c>
      <c r="N6">
        <f>MAR!N7</f>
        <v>0</v>
      </c>
      <c r="O6" s="68">
        <f>SUM(C6:N6)</f>
        <v>0</v>
      </c>
    </row>
    <row r="7" spans="1:17" x14ac:dyDescent="0.25">
      <c r="A7">
        <f>'Employees Details'!A9</f>
        <v>2</v>
      </c>
      <c r="B7">
        <f>'Employees Details'!B9</f>
        <v>0</v>
      </c>
      <c r="C7">
        <f>APR!N8</f>
        <v>0</v>
      </c>
      <c r="D7">
        <f>MAY!N8</f>
        <v>0</v>
      </c>
      <c r="E7">
        <f>JUN!N8</f>
        <v>0</v>
      </c>
      <c r="F7">
        <f>JUL!N8</f>
        <v>0</v>
      </c>
      <c r="G7">
        <f>AUG!N8</f>
        <v>0</v>
      </c>
      <c r="H7">
        <f>SEP!N8</f>
        <v>0</v>
      </c>
      <c r="I7">
        <f>OCT!N8</f>
        <v>0</v>
      </c>
      <c r="J7">
        <f>NOV!N8</f>
        <v>0</v>
      </c>
      <c r="K7">
        <f>DEC!N8</f>
        <v>0</v>
      </c>
      <c r="L7">
        <f>JAN!N8</f>
        <v>0</v>
      </c>
      <c r="M7">
        <f>FEB!N8</f>
        <v>0</v>
      </c>
      <c r="N7">
        <f>MAR!N8</f>
        <v>0</v>
      </c>
      <c r="O7" s="68">
        <f t="shared" ref="O7:O35" si="0">SUM(C7:N7)</f>
        <v>0</v>
      </c>
    </row>
    <row r="8" spans="1:17" x14ac:dyDescent="0.25">
      <c r="A8">
        <f>'Employees Details'!A10</f>
        <v>3</v>
      </c>
      <c r="B8">
        <f>'Employees Details'!B10</f>
        <v>0</v>
      </c>
      <c r="C8">
        <f>APR!N9</f>
        <v>0</v>
      </c>
      <c r="D8">
        <f>MAY!N9</f>
        <v>0</v>
      </c>
      <c r="E8">
        <f>JUN!N9</f>
        <v>0</v>
      </c>
      <c r="F8">
        <f>JUL!N9</f>
        <v>0</v>
      </c>
      <c r="G8">
        <f>AUG!N9</f>
        <v>0</v>
      </c>
      <c r="H8">
        <f>SEP!N9</f>
        <v>0</v>
      </c>
      <c r="I8">
        <f>OCT!N9</f>
        <v>0</v>
      </c>
      <c r="J8">
        <f>NOV!N9</f>
        <v>0</v>
      </c>
      <c r="K8">
        <f>DEC!N9</f>
        <v>0</v>
      </c>
      <c r="L8">
        <f>JAN!N9</f>
        <v>0</v>
      </c>
      <c r="M8">
        <f>FEB!N9</f>
        <v>0</v>
      </c>
      <c r="N8">
        <f>MAR!N9</f>
        <v>0</v>
      </c>
      <c r="O8" s="68">
        <f t="shared" si="0"/>
        <v>0</v>
      </c>
    </row>
    <row r="9" spans="1:17" x14ac:dyDescent="0.25">
      <c r="A9">
        <f>'Employees Details'!A11</f>
        <v>4</v>
      </c>
      <c r="B9">
        <f>'Employees Details'!B11</f>
        <v>0</v>
      </c>
      <c r="C9">
        <f>APR!N10</f>
        <v>0</v>
      </c>
      <c r="D9">
        <f>MAY!N10</f>
        <v>0</v>
      </c>
      <c r="E9">
        <f>JUN!N10</f>
        <v>0</v>
      </c>
      <c r="F9">
        <f>JUL!N10</f>
        <v>0</v>
      </c>
      <c r="G9">
        <f>AUG!N10</f>
        <v>0</v>
      </c>
      <c r="H9">
        <f>SEP!N10</f>
        <v>0</v>
      </c>
      <c r="I9">
        <f>OCT!N10</f>
        <v>0</v>
      </c>
      <c r="J9">
        <f>NOV!N10</f>
        <v>0</v>
      </c>
      <c r="K9">
        <f>DEC!N10</f>
        <v>0</v>
      </c>
      <c r="L9">
        <f>JAN!N10</f>
        <v>0</v>
      </c>
      <c r="M9">
        <f>FEB!N10</f>
        <v>0</v>
      </c>
      <c r="N9">
        <f>MAR!N10</f>
        <v>0</v>
      </c>
      <c r="O9" s="68">
        <f t="shared" si="0"/>
        <v>0</v>
      </c>
    </row>
    <row r="10" spans="1:17" x14ac:dyDescent="0.25">
      <c r="A10">
        <f>'Employees Details'!A12</f>
        <v>5</v>
      </c>
      <c r="B10">
        <f>'Employees Details'!B12</f>
        <v>0</v>
      </c>
      <c r="C10">
        <f>APR!N11</f>
        <v>0</v>
      </c>
      <c r="D10">
        <f>MAY!N11</f>
        <v>0</v>
      </c>
      <c r="E10">
        <f>JUN!N11</f>
        <v>0</v>
      </c>
      <c r="F10">
        <f>JUL!N11</f>
        <v>0</v>
      </c>
      <c r="G10">
        <f>AUG!N11</f>
        <v>0</v>
      </c>
      <c r="H10">
        <f>SEP!N11</f>
        <v>0</v>
      </c>
      <c r="I10">
        <f>OCT!N11</f>
        <v>0</v>
      </c>
      <c r="J10">
        <f>NOV!N11</f>
        <v>0</v>
      </c>
      <c r="K10">
        <f>DEC!N11</f>
        <v>0</v>
      </c>
      <c r="L10">
        <f>JAN!N11</f>
        <v>0</v>
      </c>
      <c r="M10">
        <f>FEB!N11</f>
        <v>0</v>
      </c>
      <c r="N10">
        <f>MAR!N11</f>
        <v>0</v>
      </c>
      <c r="O10" s="68">
        <f t="shared" si="0"/>
        <v>0</v>
      </c>
    </row>
    <row r="11" spans="1:17" x14ac:dyDescent="0.25">
      <c r="A11">
        <f>'Employees Details'!A13</f>
        <v>6</v>
      </c>
      <c r="B11">
        <f>'Employees Details'!B13</f>
        <v>0</v>
      </c>
      <c r="C11">
        <f>APR!N12</f>
        <v>0</v>
      </c>
      <c r="D11">
        <f>MAY!N12</f>
        <v>0</v>
      </c>
      <c r="E11">
        <f>JUN!N12</f>
        <v>0</v>
      </c>
      <c r="F11">
        <f>JUL!N12</f>
        <v>0</v>
      </c>
      <c r="G11">
        <f>AUG!N12</f>
        <v>0</v>
      </c>
      <c r="H11">
        <f>SEP!N12</f>
        <v>0</v>
      </c>
      <c r="I11">
        <f>OCT!N12</f>
        <v>0</v>
      </c>
      <c r="J11">
        <f>NOV!N12</f>
        <v>0</v>
      </c>
      <c r="K11">
        <f>DEC!N12</f>
        <v>0</v>
      </c>
      <c r="L11">
        <f>JAN!N12</f>
        <v>0</v>
      </c>
      <c r="M11">
        <f>FEB!N12</f>
        <v>0</v>
      </c>
      <c r="N11">
        <f>MAR!N12</f>
        <v>0</v>
      </c>
      <c r="O11" s="68">
        <f t="shared" si="0"/>
        <v>0</v>
      </c>
    </row>
    <row r="12" spans="1:17" x14ac:dyDescent="0.25">
      <c r="A12">
        <f>'Employees Details'!A14</f>
        <v>7</v>
      </c>
      <c r="B12">
        <f>'Employees Details'!B14</f>
        <v>0</v>
      </c>
      <c r="C12">
        <f>APR!N13</f>
        <v>0</v>
      </c>
      <c r="D12">
        <f>MAY!N13</f>
        <v>0</v>
      </c>
      <c r="E12">
        <f>JUN!N13</f>
        <v>0</v>
      </c>
      <c r="F12">
        <f>JUL!N13</f>
        <v>0</v>
      </c>
      <c r="G12">
        <f>AUG!N13</f>
        <v>0</v>
      </c>
      <c r="H12">
        <f>SEP!N13</f>
        <v>0</v>
      </c>
      <c r="I12">
        <f>OCT!N13</f>
        <v>0</v>
      </c>
      <c r="J12">
        <f>NOV!N13</f>
        <v>0</v>
      </c>
      <c r="K12">
        <f>DEC!N13</f>
        <v>0</v>
      </c>
      <c r="L12">
        <f>JAN!N13</f>
        <v>0</v>
      </c>
      <c r="M12">
        <f>FEB!N13</f>
        <v>0</v>
      </c>
      <c r="N12">
        <f>MAR!N13</f>
        <v>0</v>
      </c>
      <c r="O12" s="68">
        <f t="shared" si="0"/>
        <v>0</v>
      </c>
    </row>
    <row r="13" spans="1:17" x14ac:dyDescent="0.25">
      <c r="A13">
        <f>'Employees Details'!A15</f>
        <v>8</v>
      </c>
      <c r="B13">
        <f>'Employees Details'!B15</f>
        <v>0</v>
      </c>
      <c r="C13">
        <f>APR!N14</f>
        <v>0</v>
      </c>
      <c r="D13">
        <f>MAY!N14</f>
        <v>0</v>
      </c>
      <c r="E13">
        <f>JUN!N14</f>
        <v>0</v>
      </c>
      <c r="F13">
        <f>JUL!N14</f>
        <v>0</v>
      </c>
      <c r="G13">
        <f>AUG!N14</f>
        <v>0</v>
      </c>
      <c r="H13">
        <f>SEP!N14</f>
        <v>0</v>
      </c>
      <c r="I13">
        <f>OCT!N14</f>
        <v>0</v>
      </c>
      <c r="J13">
        <f>NOV!N14</f>
        <v>0</v>
      </c>
      <c r="K13">
        <f>DEC!N14</f>
        <v>0</v>
      </c>
      <c r="L13">
        <f>JAN!N14</f>
        <v>0</v>
      </c>
      <c r="M13">
        <f>FEB!N14</f>
        <v>0</v>
      </c>
      <c r="N13">
        <f>MAR!N14</f>
        <v>0</v>
      </c>
      <c r="O13" s="68">
        <f t="shared" si="0"/>
        <v>0</v>
      </c>
    </row>
    <row r="14" spans="1:17" x14ac:dyDescent="0.25">
      <c r="A14">
        <f>'Employees Details'!A16</f>
        <v>9</v>
      </c>
      <c r="B14">
        <f>'Employees Details'!B16</f>
        <v>0</v>
      </c>
      <c r="C14">
        <f>APR!N15</f>
        <v>0</v>
      </c>
      <c r="D14">
        <f>MAY!N15</f>
        <v>0</v>
      </c>
      <c r="E14">
        <f>JUN!N15</f>
        <v>0</v>
      </c>
      <c r="F14">
        <f>JUL!N15</f>
        <v>0</v>
      </c>
      <c r="G14">
        <f>AUG!N15</f>
        <v>0</v>
      </c>
      <c r="H14">
        <f>SEP!N15</f>
        <v>0</v>
      </c>
      <c r="I14">
        <f>OCT!N15</f>
        <v>0</v>
      </c>
      <c r="J14">
        <f>NOV!N15</f>
        <v>0</v>
      </c>
      <c r="K14">
        <f>DEC!N15</f>
        <v>0</v>
      </c>
      <c r="L14">
        <f>JAN!N15</f>
        <v>0</v>
      </c>
      <c r="M14">
        <f>FEB!N15</f>
        <v>0</v>
      </c>
      <c r="N14">
        <f>MAR!N15</f>
        <v>0</v>
      </c>
      <c r="O14" s="68">
        <f t="shared" si="0"/>
        <v>0</v>
      </c>
    </row>
    <row r="15" spans="1:17" x14ac:dyDescent="0.25">
      <c r="A15">
        <f>'Employees Details'!A17</f>
        <v>10</v>
      </c>
      <c r="B15">
        <f>'Employees Details'!B17</f>
        <v>0</v>
      </c>
      <c r="C15">
        <f>APR!N16</f>
        <v>0</v>
      </c>
      <c r="D15">
        <f>MAY!N16</f>
        <v>0</v>
      </c>
      <c r="E15">
        <f>JUN!N16</f>
        <v>0</v>
      </c>
      <c r="F15">
        <f>JUL!N16</f>
        <v>0</v>
      </c>
      <c r="G15">
        <f>AUG!N16</f>
        <v>0</v>
      </c>
      <c r="H15">
        <f>SEP!N16</f>
        <v>0</v>
      </c>
      <c r="I15">
        <f>OCT!N16</f>
        <v>0</v>
      </c>
      <c r="J15">
        <f>NOV!N16</f>
        <v>0</v>
      </c>
      <c r="K15">
        <f>DEC!N16</f>
        <v>0</v>
      </c>
      <c r="L15">
        <f>JAN!N16</f>
        <v>0</v>
      </c>
      <c r="M15">
        <f>FEB!N16</f>
        <v>0</v>
      </c>
      <c r="N15">
        <f>MAR!N16</f>
        <v>0</v>
      </c>
      <c r="O15" s="68">
        <f t="shared" si="0"/>
        <v>0</v>
      </c>
    </row>
    <row r="16" spans="1:17" x14ac:dyDescent="0.25">
      <c r="A16">
        <f>'Employees Details'!A18</f>
        <v>11</v>
      </c>
      <c r="B16">
        <f>'Employees Details'!B18</f>
        <v>0</v>
      </c>
      <c r="C16">
        <f>APR!N17</f>
        <v>0</v>
      </c>
      <c r="D16">
        <f>MAY!N17</f>
        <v>0</v>
      </c>
      <c r="E16">
        <f>JUN!N17</f>
        <v>0</v>
      </c>
      <c r="F16">
        <f>JUL!N17</f>
        <v>0</v>
      </c>
      <c r="G16">
        <f>AUG!N17</f>
        <v>0</v>
      </c>
      <c r="H16">
        <f>SEP!N17</f>
        <v>0</v>
      </c>
      <c r="I16">
        <f>OCT!N17</f>
        <v>0</v>
      </c>
      <c r="J16">
        <f>NOV!N17</f>
        <v>0</v>
      </c>
      <c r="K16">
        <f>DEC!N17</f>
        <v>0</v>
      </c>
      <c r="L16">
        <f>JAN!N17</f>
        <v>0</v>
      </c>
      <c r="M16">
        <f>FEB!N17</f>
        <v>0</v>
      </c>
      <c r="N16">
        <f>MAR!N17</f>
        <v>0</v>
      </c>
      <c r="O16" s="68">
        <f t="shared" si="0"/>
        <v>0</v>
      </c>
    </row>
    <row r="17" spans="1:15" x14ac:dyDescent="0.25">
      <c r="A17">
        <f>'Employees Details'!A19</f>
        <v>12</v>
      </c>
      <c r="B17">
        <f>'Employees Details'!B19</f>
        <v>0</v>
      </c>
      <c r="C17">
        <f>APR!N18</f>
        <v>0</v>
      </c>
      <c r="D17">
        <f>MAY!N18</f>
        <v>0</v>
      </c>
      <c r="E17">
        <f>JUN!N18</f>
        <v>0</v>
      </c>
      <c r="F17">
        <f>JUL!N18</f>
        <v>0</v>
      </c>
      <c r="G17">
        <f>AUG!N18</f>
        <v>0</v>
      </c>
      <c r="H17">
        <f>SEP!N18</f>
        <v>0</v>
      </c>
      <c r="I17">
        <f>OCT!N18</f>
        <v>0</v>
      </c>
      <c r="J17">
        <f>NOV!N18</f>
        <v>0</v>
      </c>
      <c r="K17">
        <f>DEC!N18</f>
        <v>0</v>
      </c>
      <c r="L17">
        <f>JAN!N18</f>
        <v>0</v>
      </c>
      <c r="M17">
        <f>FEB!N18</f>
        <v>0</v>
      </c>
      <c r="N17">
        <f>MAR!N18</f>
        <v>0</v>
      </c>
      <c r="O17" s="68">
        <f t="shared" si="0"/>
        <v>0</v>
      </c>
    </row>
    <row r="18" spans="1:15" x14ac:dyDescent="0.25">
      <c r="A18">
        <f>'Employees Details'!A20</f>
        <v>13</v>
      </c>
      <c r="B18">
        <f>'Employees Details'!B20</f>
        <v>0</v>
      </c>
      <c r="C18">
        <f>APR!N19</f>
        <v>0</v>
      </c>
      <c r="D18">
        <f>MAY!N19</f>
        <v>0</v>
      </c>
      <c r="E18">
        <f>JUN!N19</f>
        <v>0</v>
      </c>
      <c r="F18">
        <f>JUL!N19</f>
        <v>0</v>
      </c>
      <c r="G18">
        <f>AUG!N19</f>
        <v>0</v>
      </c>
      <c r="H18">
        <f>SEP!N19</f>
        <v>0</v>
      </c>
      <c r="I18">
        <f>OCT!N19</f>
        <v>0</v>
      </c>
      <c r="J18">
        <f>NOV!N19</f>
        <v>0</v>
      </c>
      <c r="K18">
        <f>DEC!N19</f>
        <v>0</v>
      </c>
      <c r="L18">
        <f>JAN!N19</f>
        <v>0</v>
      </c>
      <c r="M18">
        <f>FEB!N19</f>
        <v>0</v>
      </c>
      <c r="N18">
        <f>MAR!N19</f>
        <v>0</v>
      </c>
      <c r="O18" s="68">
        <f t="shared" si="0"/>
        <v>0</v>
      </c>
    </row>
    <row r="19" spans="1:15" x14ac:dyDescent="0.25">
      <c r="A19">
        <f>'Employees Details'!A21</f>
        <v>14</v>
      </c>
      <c r="B19">
        <f>'Employees Details'!B21</f>
        <v>0</v>
      </c>
      <c r="C19">
        <f>APR!N20</f>
        <v>0</v>
      </c>
      <c r="D19">
        <f>MAY!N20</f>
        <v>0</v>
      </c>
      <c r="E19">
        <f>JUN!N20</f>
        <v>0</v>
      </c>
      <c r="F19">
        <f>JUL!N20</f>
        <v>0</v>
      </c>
      <c r="G19">
        <f>AUG!N20</f>
        <v>0</v>
      </c>
      <c r="H19">
        <f>SEP!N20</f>
        <v>0</v>
      </c>
      <c r="I19">
        <f>OCT!N20</f>
        <v>0</v>
      </c>
      <c r="J19">
        <f>NOV!N20</f>
        <v>0</v>
      </c>
      <c r="K19">
        <f>DEC!N20</f>
        <v>0</v>
      </c>
      <c r="L19">
        <f>JAN!N20</f>
        <v>0</v>
      </c>
      <c r="M19">
        <f>FEB!N20</f>
        <v>0</v>
      </c>
      <c r="N19">
        <f>MAR!N20</f>
        <v>0</v>
      </c>
      <c r="O19" s="68">
        <f t="shared" si="0"/>
        <v>0</v>
      </c>
    </row>
    <row r="20" spans="1:15" x14ac:dyDescent="0.25">
      <c r="A20">
        <f>'Employees Details'!A22</f>
        <v>15</v>
      </c>
      <c r="B20">
        <f>'Employees Details'!B22</f>
        <v>0</v>
      </c>
      <c r="C20">
        <f>APR!N21</f>
        <v>0</v>
      </c>
      <c r="D20">
        <f>MAY!N21</f>
        <v>0</v>
      </c>
      <c r="E20">
        <f>JUN!N21</f>
        <v>0</v>
      </c>
      <c r="F20">
        <f>JUL!N21</f>
        <v>0</v>
      </c>
      <c r="G20">
        <f>AUG!N21</f>
        <v>0</v>
      </c>
      <c r="H20">
        <f>SEP!N21</f>
        <v>0</v>
      </c>
      <c r="I20">
        <f>OCT!N21</f>
        <v>0</v>
      </c>
      <c r="J20">
        <f>NOV!N21</f>
        <v>0</v>
      </c>
      <c r="K20">
        <f>DEC!N21</f>
        <v>0</v>
      </c>
      <c r="L20">
        <f>JAN!N21</f>
        <v>0</v>
      </c>
      <c r="M20">
        <f>FEB!N21</f>
        <v>0</v>
      </c>
      <c r="N20">
        <f>MAR!N21</f>
        <v>0</v>
      </c>
      <c r="O20" s="68">
        <f t="shared" si="0"/>
        <v>0</v>
      </c>
    </row>
    <row r="21" spans="1:15" x14ac:dyDescent="0.25">
      <c r="A21">
        <f>'Employees Details'!A23</f>
        <v>16</v>
      </c>
      <c r="B21">
        <f>'Employees Details'!B23</f>
        <v>0</v>
      </c>
      <c r="C21">
        <f>APR!N22</f>
        <v>0</v>
      </c>
      <c r="D21">
        <f>MAY!N22</f>
        <v>0</v>
      </c>
      <c r="E21">
        <f>JUN!N22</f>
        <v>0</v>
      </c>
      <c r="F21">
        <f>JUL!N22</f>
        <v>0</v>
      </c>
      <c r="G21">
        <f>AUG!N22</f>
        <v>0</v>
      </c>
      <c r="H21">
        <f>SEP!N22</f>
        <v>0</v>
      </c>
      <c r="I21">
        <f>OCT!N22</f>
        <v>0</v>
      </c>
      <c r="J21">
        <f>NOV!N22</f>
        <v>0</v>
      </c>
      <c r="K21">
        <f>DEC!N22</f>
        <v>0</v>
      </c>
      <c r="L21">
        <f>JAN!N22</f>
        <v>0</v>
      </c>
      <c r="M21">
        <f>FEB!N22</f>
        <v>0</v>
      </c>
      <c r="N21">
        <f>MAR!N22</f>
        <v>0</v>
      </c>
      <c r="O21" s="68">
        <f t="shared" si="0"/>
        <v>0</v>
      </c>
    </row>
    <row r="22" spans="1:15" x14ac:dyDescent="0.25">
      <c r="A22">
        <f>'Employees Details'!A24</f>
        <v>17</v>
      </c>
      <c r="B22">
        <f>'Employees Details'!B24</f>
        <v>0</v>
      </c>
      <c r="C22">
        <f>APR!N23</f>
        <v>0</v>
      </c>
      <c r="D22">
        <f>MAY!N23</f>
        <v>0</v>
      </c>
      <c r="E22">
        <f>JUN!N23</f>
        <v>0</v>
      </c>
      <c r="F22">
        <f>JUL!N23</f>
        <v>0</v>
      </c>
      <c r="G22">
        <f>AUG!N23</f>
        <v>0</v>
      </c>
      <c r="H22">
        <f>SEP!N23</f>
        <v>0</v>
      </c>
      <c r="I22">
        <f>OCT!N23</f>
        <v>0</v>
      </c>
      <c r="J22">
        <f>NOV!N23</f>
        <v>0</v>
      </c>
      <c r="K22">
        <f>DEC!N23</f>
        <v>0</v>
      </c>
      <c r="L22">
        <f>JAN!N23</f>
        <v>0</v>
      </c>
      <c r="M22">
        <f>FEB!N23</f>
        <v>0</v>
      </c>
      <c r="N22">
        <f>MAR!N23</f>
        <v>0</v>
      </c>
      <c r="O22" s="68">
        <f t="shared" si="0"/>
        <v>0</v>
      </c>
    </row>
    <row r="23" spans="1:15" x14ac:dyDescent="0.25">
      <c r="A23">
        <f>'Employees Details'!A25</f>
        <v>18</v>
      </c>
      <c r="B23">
        <f>'Employees Details'!B25</f>
        <v>0</v>
      </c>
      <c r="C23">
        <f>APR!N24</f>
        <v>0</v>
      </c>
      <c r="D23">
        <f>MAY!N24</f>
        <v>0</v>
      </c>
      <c r="E23">
        <f>JUN!N24</f>
        <v>0</v>
      </c>
      <c r="F23">
        <f>JUL!N24</f>
        <v>0</v>
      </c>
      <c r="G23">
        <f>AUG!N24</f>
        <v>0</v>
      </c>
      <c r="H23">
        <f>SEP!N24</f>
        <v>0</v>
      </c>
      <c r="I23">
        <f>OCT!N24</f>
        <v>0</v>
      </c>
      <c r="J23">
        <f>NOV!N24</f>
        <v>0</v>
      </c>
      <c r="K23">
        <f>DEC!N24</f>
        <v>0</v>
      </c>
      <c r="L23">
        <f>JAN!N24</f>
        <v>0</v>
      </c>
      <c r="M23">
        <f>FEB!N24</f>
        <v>0</v>
      </c>
      <c r="N23">
        <f>MAR!N24</f>
        <v>0</v>
      </c>
      <c r="O23" s="68">
        <f t="shared" si="0"/>
        <v>0</v>
      </c>
    </row>
    <row r="24" spans="1:15" x14ac:dyDescent="0.25">
      <c r="A24">
        <f>'Employees Details'!A26</f>
        <v>19</v>
      </c>
      <c r="B24">
        <f>'Employees Details'!B26</f>
        <v>0</v>
      </c>
      <c r="C24">
        <f>APR!N25</f>
        <v>0</v>
      </c>
      <c r="D24">
        <f>MAY!N25</f>
        <v>0</v>
      </c>
      <c r="E24">
        <f>JUN!N25</f>
        <v>0</v>
      </c>
      <c r="F24">
        <f>JUL!N25</f>
        <v>0</v>
      </c>
      <c r="G24">
        <f>AUG!N25</f>
        <v>0</v>
      </c>
      <c r="H24">
        <f>SEP!N25</f>
        <v>0</v>
      </c>
      <c r="I24">
        <f>OCT!N25</f>
        <v>0</v>
      </c>
      <c r="J24">
        <f>NOV!N25</f>
        <v>0</v>
      </c>
      <c r="K24">
        <f>DEC!N25</f>
        <v>0</v>
      </c>
      <c r="L24">
        <f>JAN!N25</f>
        <v>0</v>
      </c>
      <c r="M24">
        <f>FEB!N25</f>
        <v>0</v>
      </c>
      <c r="N24">
        <f>MAR!N25</f>
        <v>0</v>
      </c>
      <c r="O24" s="68">
        <f t="shared" si="0"/>
        <v>0</v>
      </c>
    </row>
    <row r="25" spans="1:15" x14ac:dyDescent="0.25">
      <c r="A25">
        <f>'Employees Details'!A27</f>
        <v>20</v>
      </c>
      <c r="B25">
        <f>'Employees Details'!B27</f>
        <v>0</v>
      </c>
      <c r="C25">
        <f>APR!N26</f>
        <v>0</v>
      </c>
      <c r="D25">
        <f>MAY!N26</f>
        <v>0</v>
      </c>
      <c r="E25">
        <f>JUN!N26</f>
        <v>0</v>
      </c>
      <c r="F25">
        <f>JUL!N26</f>
        <v>0</v>
      </c>
      <c r="G25">
        <f>AUG!N26</f>
        <v>0</v>
      </c>
      <c r="H25">
        <f>SEP!N26</f>
        <v>0</v>
      </c>
      <c r="I25">
        <f>OCT!N26</f>
        <v>0</v>
      </c>
      <c r="J25">
        <f>NOV!N26</f>
        <v>0</v>
      </c>
      <c r="K25">
        <f>DEC!N26</f>
        <v>0</v>
      </c>
      <c r="L25">
        <f>JAN!N26</f>
        <v>0</v>
      </c>
      <c r="M25">
        <f>FEB!N26</f>
        <v>0</v>
      </c>
      <c r="N25">
        <f>MAR!N26</f>
        <v>0</v>
      </c>
      <c r="O25" s="68">
        <f t="shared" si="0"/>
        <v>0</v>
      </c>
    </row>
    <row r="26" spans="1:15" x14ac:dyDescent="0.25">
      <c r="A26">
        <f>'Employees Details'!A28</f>
        <v>21</v>
      </c>
      <c r="B26">
        <f>'Employees Details'!B28</f>
        <v>0</v>
      </c>
      <c r="C26">
        <f>APR!N27</f>
        <v>0</v>
      </c>
      <c r="D26">
        <f>MAY!N27</f>
        <v>0</v>
      </c>
      <c r="E26">
        <f>JUN!N27</f>
        <v>0</v>
      </c>
      <c r="F26">
        <f>JUL!N27</f>
        <v>0</v>
      </c>
      <c r="G26">
        <f>AUG!N27</f>
        <v>0</v>
      </c>
      <c r="H26">
        <f>SEP!N27</f>
        <v>0</v>
      </c>
      <c r="I26">
        <f>OCT!N27</f>
        <v>0</v>
      </c>
      <c r="J26">
        <f>NOV!N27</f>
        <v>0</v>
      </c>
      <c r="K26">
        <f>DEC!N27</f>
        <v>0</v>
      </c>
      <c r="L26">
        <f>JAN!N27</f>
        <v>0</v>
      </c>
      <c r="M26">
        <f>FEB!N27</f>
        <v>0</v>
      </c>
      <c r="N26">
        <f>MAR!N27</f>
        <v>0</v>
      </c>
      <c r="O26" s="68">
        <f t="shared" si="0"/>
        <v>0</v>
      </c>
    </row>
    <row r="27" spans="1:15" x14ac:dyDescent="0.25">
      <c r="A27">
        <f>'Employees Details'!A29</f>
        <v>22</v>
      </c>
      <c r="B27">
        <f>'Employees Details'!B29</f>
        <v>0</v>
      </c>
      <c r="C27">
        <f>APR!N28</f>
        <v>0</v>
      </c>
      <c r="D27">
        <f>MAY!N28</f>
        <v>0</v>
      </c>
      <c r="E27">
        <f>JUN!N28</f>
        <v>0</v>
      </c>
      <c r="F27">
        <f>JUL!N28</f>
        <v>0</v>
      </c>
      <c r="G27">
        <f>AUG!N28</f>
        <v>0</v>
      </c>
      <c r="H27">
        <f>SEP!N28</f>
        <v>0</v>
      </c>
      <c r="I27">
        <f>OCT!N28</f>
        <v>0</v>
      </c>
      <c r="J27">
        <f>NOV!N28</f>
        <v>0</v>
      </c>
      <c r="K27">
        <f>DEC!N28</f>
        <v>0</v>
      </c>
      <c r="L27">
        <f>JAN!N28</f>
        <v>0</v>
      </c>
      <c r="M27">
        <f>FEB!N28</f>
        <v>0</v>
      </c>
      <c r="N27">
        <f>MAR!N28</f>
        <v>0</v>
      </c>
      <c r="O27" s="68">
        <f t="shared" si="0"/>
        <v>0</v>
      </c>
    </row>
    <row r="28" spans="1:15" x14ac:dyDescent="0.25">
      <c r="A28">
        <f>'Employees Details'!A30</f>
        <v>23</v>
      </c>
      <c r="B28">
        <f>'Employees Details'!B30</f>
        <v>0</v>
      </c>
      <c r="C28">
        <f>APR!N29</f>
        <v>0</v>
      </c>
      <c r="D28">
        <f>MAY!N29</f>
        <v>0</v>
      </c>
      <c r="E28">
        <f>JUN!N29</f>
        <v>0</v>
      </c>
      <c r="F28">
        <f>JUL!N29</f>
        <v>0</v>
      </c>
      <c r="G28">
        <f>AUG!N29</f>
        <v>0</v>
      </c>
      <c r="H28">
        <f>SEP!N29</f>
        <v>0</v>
      </c>
      <c r="I28">
        <f>OCT!N29</f>
        <v>0</v>
      </c>
      <c r="J28">
        <f>NOV!N29</f>
        <v>0</v>
      </c>
      <c r="K28">
        <f>DEC!N29</f>
        <v>0</v>
      </c>
      <c r="L28">
        <f>JAN!N29</f>
        <v>0</v>
      </c>
      <c r="M28">
        <f>FEB!N29</f>
        <v>0</v>
      </c>
      <c r="N28">
        <f>MAR!N29</f>
        <v>0</v>
      </c>
      <c r="O28" s="68">
        <f t="shared" si="0"/>
        <v>0</v>
      </c>
    </row>
    <row r="29" spans="1:15" x14ac:dyDescent="0.25">
      <c r="A29">
        <f>'Employees Details'!A31</f>
        <v>24</v>
      </c>
      <c r="B29">
        <f>'Employees Details'!B31</f>
        <v>0</v>
      </c>
      <c r="C29">
        <f>APR!N30</f>
        <v>0</v>
      </c>
      <c r="D29">
        <f>MAY!N30</f>
        <v>0</v>
      </c>
      <c r="E29">
        <f>JUN!N30</f>
        <v>0</v>
      </c>
      <c r="F29">
        <f>JUL!N30</f>
        <v>0</v>
      </c>
      <c r="G29">
        <f>AUG!N30</f>
        <v>0</v>
      </c>
      <c r="H29">
        <f>SEP!N30</f>
        <v>0</v>
      </c>
      <c r="I29">
        <f>OCT!N30</f>
        <v>0</v>
      </c>
      <c r="J29">
        <f>NOV!N30</f>
        <v>0</v>
      </c>
      <c r="K29">
        <f>DEC!N30</f>
        <v>0</v>
      </c>
      <c r="L29">
        <f>JAN!N30</f>
        <v>0</v>
      </c>
      <c r="M29">
        <f>FEB!N30</f>
        <v>0</v>
      </c>
      <c r="N29">
        <f>MAR!N30</f>
        <v>0</v>
      </c>
      <c r="O29" s="68">
        <f t="shared" si="0"/>
        <v>0</v>
      </c>
    </row>
    <row r="30" spans="1:15" x14ac:dyDescent="0.25">
      <c r="A30">
        <f>'Employees Details'!A32</f>
        <v>25</v>
      </c>
      <c r="B30">
        <f>'Employees Details'!B32</f>
        <v>0</v>
      </c>
      <c r="C30">
        <f>APR!N31</f>
        <v>0</v>
      </c>
      <c r="D30">
        <f>MAY!N31</f>
        <v>0</v>
      </c>
      <c r="E30">
        <f>JUN!N31</f>
        <v>0</v>
      </c>
      <c r="F30">
        <f>JUL!N31</f>
        <v>0</v>
      </c>
      <c r="G30">
        <f>AUG!N31</f>
        <v>0</v>
      </c>
      <c r="H30">
        <f>SEP!N31</f>
        <v>0</v>
      </c>
      <c r="I30">
        <f>OCT!N31</f>
        <v>0</v>
      </c>
      <c r="J30">
        <f>NOV!N31</f>
        <v>0</v>
      </c>
      <c r="K30">
        <f>DEC!N31</f>
        <v>0</v>
      </c>
      <c r="L30">
        <f>JAN!N31</f>
        <v>0</v>
      </c>
      <c r="M30">
        <f>FEB!N31</f>
        <v>0</v>
      </c>
      <c r="N30">
        <f>MAR!N31</f>
        <v>0</v>
      </c>
      <c r="O30" s="68">
        <f t="shared" si="0"/>
        <v>0</v>
      </c>
    </row>
    <row r="31" spans="1:15" x14ac:dyDescent="0.25">
      <c r="A31">
        <f>'Employees Details'!A33</f>
        <v>26</v>
      </c>
      <c r="B31">
        <f>'Employees Details'!B33</f>
        <v>0</v>
      </c>
      <c r="C31">
        <f>APR!N32</f>
        <v>0</v>
      </c>
      <c r="D31">
        <f>MAY!N32</f>
        <v>0</v>
      </c>
      <c r="E31">
        <f>JUN!N32</f>
        <v>0</v>
      </c>
      <c r="F31">
        <f>JUL!N32</f>
        <v>0</v>
      </c>
      <c r="G31">
        <f>AUG!N32</f>
        <v>0</v>
      </c>
      <c r="H31">
        <f>SEP!N32</f>
        <v>0</v>
      </c>
      <c r="I31">
        <f>OCT!N32</f>
        <v>0</v>
      </c>
      <c r="J31">
        <f>NOV!N32</f>
        <v>0</v>
      </c>
      <c r="K31">
        <f>DEC!N32</f>
        <v>0</v>
      </c>
      <c r="L31">
        <f>JAN!N32</f>
        <v>0</v>
      </c>
      <c r="M31">
        <f>FEB!N32</f>
        <v>0</v>
      </c>
      <c r="N31">
        <f>MAR!N32</f>
        <v>0</v>
      </c>
      <c r="O31" s="68">
        <f t="shared" si="0"/>
        <v>0</v>
      </c>
    </row>
    <row r="32" spans="1:15" x14ac:dyDescent="0.25">
      <c r="A32">
        <f>'Employees Details'!A34</f>
        <v>27</v>
      </c>
      <c r="B32">
        <f>'Employees Details'!B34</f>
        <v>0</v>
      </c>
      <c r="C32">
        <f>APR!N33</f>
        <v>0</v>
      </c>
      <c r="D32">
        <f>MAY!N33</f>
        <v>0</v>
      </c>
      <c r="E32">
        <f>JUN!N33</f>
        <v>0</v>
      </c>
      <c r="F32">
        <f>JUL!N33</f>
        <v>0</v>
      </c>
      <c r="G32">
        <f>AUG!N33</f>
        <v>0</v>
      </c>
      <c r="H32">
        <f>SEP!N33</f>
        <v>0</v>
      </c>
      <c r="I32">
        <f>OCT!N33</f>
        <v>0</v>
      </c>
      <c r="J32">
        <f>NOV!N33</f>
        <v>0</v>
      </c>
      <c r="K32">
        <f>DEC!N33</f>
        <v>0</v>
      </c>
      <c r="L32">
        <f>JAN!N33</f>
        <v>0</v>
      </c>
      <c r="M32">
        <f>FEB!N33</f>
        <v>0</v>
      </c>
      <c r="N32">
        <f>MAR!N33</f>
        <v>0</v>
      </c>
      <c r="O32" s="68">
        <f t="shared" si="0"/>
        <v>0</v>
      </c>
    </row>
    <row r="33" spans="1:15" x14ac:dyDescent="0.25">
      <c r="A33">
        <f>'Employees Details'!A35</f>
        <v>28</v>
      </c>
      <c r="B33">
        <f>'Employees Details'!B35</f>
        <v>0</v>
      </c>
      <c r="C33">
        <f>APR!N34</f>
        <v>0</v>
      </c>
      <c r="D33">
        <f>MAY!N34</f>
        <v>0</v>
      </c>
      <c r="E33">
        <f>JUN!N34</f>
        <v>0</v>
      </c>
      <c r="F33">
        <f>JUL!N34</f>
        <v>0</v>
      </c>
      <c r="G33">
        <f>AUG!N34</f>
        <v>0</v>
      </c>
      <c r="H33">
        <f>SEP!N34</f>
        <v>0</v>
      </c>
      <c r="I33">
        <f>OCT!N34</f>
        <v>0</v>
      </c>
      <c r="J33">
        <f>NOV!N34</f>
        <v>0</v>
      </c>
      <c r="K33">
        <f>DEC!N34</f>
        <v>0</v>
      </c>
      <c r="L33">
        <f>JAN!N34</f>
        <v>0</v>
      </c>
      <c r="M33">
        <f>FEB!N34</f>
        <v>0</v>
      </c>
      <c r="N33">
        <f>MAR!N34</f>
        <v>0</v>
      </c>
      <c r="O33" s="68">
        <f t="shared" si="0"/>
        <v>0</v>
      </c>
    </row>
    <row r="34" spans="1:15" x14ac:dyDescent="0.25">
      <c r="A34">
        <f>'Employees Details'!A36</f>
        <v>29</v>
      </c>
      <c r="B34">
        <f>'Employees Details'!B36</f>
        <v>0</v>
      </c>
      <c r="C34">
        <f>APR!N35</f>
        <v>0</v>
      </c>
      <c r="D34">
        <f>MAY!N35</f>
        <v>0</v>
      </c>
      <c r="E34">
        <f>JUN!N35</f>
        <v>0</v>
      </c>
      <c r="F34">
        <f>JUL!N35</f>
        <v>0</v>
      </c>
      <c r="G34">
        <f>AUG!N35</f>
        <v>0</v>
      </c>
      <c r="H34">
        <f>SEP!N35</f>
        <v>0</v>
      </c>
      <c r="I34">
        <f>OCT!N35</f>
        <v>0</v>
      </c>
      <c r="J34">
        <f>NOV!N35</f>
        <v>0</v>
      </c>
      <c r="K34">
        <f>DEC!N35</f>
        <v>0</v>
      </c>
      <c r="L34">
        <f>JAN!N35</f>
        <v>0</v>
      </c>
      <c r="M34">
        <f>FEB!N35</f>
        <v>0</v>
      </c>
      <c r="N34">
        <f>MAR!N35</f>
        <v>0</v>
      </c>
      <c r="O34" s="68">
        <f t="shared" si="0"/>
        <v>0</v>
      </c>
    </row>
    <row r="35" spans="1:15" x14ac:dyDescent="0.25">
      <c r="A35">
        <f>'Employees Details'!A37</f>
        <v>30</v>
      </c>
      <c r="B35">
        <f>'Employees Details'!B37</f>
        <v>0</v>
      </c>
      <c r="C35">
        <f>APR!N36</f>
        <v>0</v>
      </c>
      <c r="D35">
        <f>MAY!N36</f>
        <v>0</v>
      </c>
      <c r="E35">
        <f>JUN!N36</f>
        <v>0</v>
      </c>
      <c r="F35">
        <f>JUL!N36</f>
        <v>0</v>
      </c>
      <c r="G35">
        <f>AUG!N36</f>
        <v>0</v>
      </c>
      <c r="H35">
        <f>SEP!N36</f>
        <v>0</v>
      </c>
      <c r="I35">
        <f>OCT!N36</f>
        <v>0</v>
      </c>
      <c r="J35">
        <f>NOV!N36</f>
        <v>0</v>
      </c>
      <c r="K35">
        <f>DEC!N36</f>
        <v>0</v>
      </c>
      <c r="L35">
        <f>JAN!N36</f>
        <v>0</v>
      </c>
      <c r="M35">
        <f>FEB!N36</f>
        <v>0</v>
      </c>
      <c r="N35">
        <f>MAR!N36</f>
        <v>0</v>
      </c>
      <c r="O35" s="68">
        <f t="shared" si="0"/>
        <v>0</v>
      </c>
    </row>
  </sheetData>
  <mergeCells count="3">
    <mergeCell ref="A1:O1"/>
    <mergeCell ref="A2:O2"/>
    <mergeCell ref="A4:O4"/>
  </mergeCells>
  <pageMargins left="0.7" right="0.7" top="0.75" bottom="0.75" header="0.3" footer="0.3"/>
  <pageSetup scale="82" orientation="portrait" verticalDpi="0" r:id="rId1"/>
  <colBreaks count="1" manualBreakCount="1">
    <brk id="15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96" zoomScaleNormal="100" zoomScaleSheetLayoutView="96" workbookViewId="0">
      <selection activeCell="S5" sqref="S5"/>
    </sheetView>
  </sheetViews>
  <sheetFormatPr defaultRowHeight="15" x14ac:dyDescent="0.25"/>
  <cols>
    <col min="1" max="1" width="3.7109375" customWidth="1"/>
    <col min="2" max="2" width="15.7109375" customWidth="1"/>
    <col min="3" max="14" width="5.7109375" customWidth="1"/>
    <col min="15" max="17" width="7.7109375" customWidth="1"/>
  </cols>
  <sheetData>
    <row r="1" spans="1:17" ht="18.75" x14ac:dyDescent="0.25">
      <c r="A1" s="111" t="str">
        <f>'Basic Info'!F9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x14ac:dyDescent="0.25">
      <c r="A2" s="139" t="str">
        <f>'Basic Info'!F11</f>
        <v>&lt;&lt; Establishment Address &gt;&gt;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x14ac:dyDescent="0.25">
      <c r="A3" s="76"/>
      <c r="B3" s="76"/>
      <c r="C3" s="76"/>
      <c r="D3" s="76"/>
      <c r="E3" s="76"/>
      <c r="F3" s="76"/>
      <c r="H3" s="78">
        <f>'Basic Info'!F23:K23</f>
        <v>0</v>
      </c>
      <c r="I3" s="77" t="s">
        <v>124</v>
      </c>
      <c r="J3" s="79">
        <f>'Basic Info'!F25:K25</f>
        <v>0</v>
      </c>
      <c r="K3" s="76"/>
      <c r="L3" s="76"/>
      <c r="M3" s="76"/>
      <c r="N3" s="76"/>
      <c r="O3" s="76"/>
      <c r="P3" s="25"/>
      <c r="Q3" s="25"/>
    </row>
    <row r="4" spans="1:17" x14ac:dyDescent="0.25">
      <c r="A4" s="140" t="s">
        <v>125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ht="74.25" customHeight="1" x14ac:dyDescent="0.25">
      <c r="A5" s="37" t="s">
        <v>77</v>
      </c>
      <c r="B5" s="37" t="s">
        <v>21</v>
      </c>
      <c r="C5" s="37" t="s">
        <v>112</v>
      </c>
      <c r="D5" s="37" t="s">
        <v>113</v>
      </c>
      <c r="E5" s="37" t="s">
        <v>114</v>
      </c>
      <c r="F5" s="37" t="s">
        <v>115</v>
      </c>
      <c r="G5" s="37" t="s">
        <v>116</v>
      </c>
      <c r="H5" s="37" t="s">
        <v>117</v>
      </c>
      <c r="I5" s="37" t="s">
        <v>118</v>
      </c>
      <c r="J5" s="37" t="s">
        <v>119</v>
      </c>
      <c r="K5" s="37" t="s">
        <v>120</v>
      </c>
      <c r="L5" s="37" t="s">
        <v>121</v>
      </c>
      <c r="M5" s="37" t="s">
        <v>122</v>
      </c>
      <c r="N5" s="37" t="s">
        <v>123</v>
      </c>
      <c r="O5" s="54" t="s">
        <v>126</v>
      </c>
      <c r="P5" s="54" t="s">
        <v>127</v>
      </c>
      <c r="Q5" s="54" t="s">
        <v>44</v>
      </c>
    </row>
    <row r="6" spans="1:17" x14ac:dyDescent="0.25">
      <c r="A6">
        <f>'Employees Details'!A8</f>
        <v>1</v>
      </c>
      <c r="B6">
        <f>'Employees Details'!B8</f>
        <v>0</v>
      </c>
      <c r="C6">
        <f>APR!K7</f>
        <v>0</v>
      </c>
      <c r="D6">
        <f>MAY!K7</f>
        <v>0</v>
      </c>
      <c r="E6">
        <f>JUN!K7</f>
        <v>0</v>
      </c>
      <c r="F6">
        <f>JUL!K7</f>
        <v>0</v>
      </c>
      <c r="G6">
        <f>AUG!K7</f>
        <v>0</v>
      </c>
      <c r="H6">
        <f>SEP!K7</f>
        <v>0</v>
      </c>
      <c r="I6">
        <f>OCT!K7</f>
        <v>0</v>
      </c>
      <c r="J6">
        <f>NOV!K7</f>
        <v>0</v>
      </c>
      <c r="K6">
        <f>DEC!K7</f>
        <v>0</v>
      </c>
      <c r="L6">
        <f>JAN!K7</f>
        <v>0</v>
      </c>
      <c r="M6">
        <f>FEB!K7</f>
        <v>0</v>
      </c>
      <c r="N6">
        <f>MAR!K7</f>
        <v>0</v>
      </c>
      <c r="O6" s="80">
        <f>SUM(C6:H6)</f>
        <v>0</v>
      </c>
      <c r="P6" s="80">
        <f>SUM(I6:N6)</f>
        <v>0</v>
      </c>
      <c r="Q6" s="80">
        <f>SUM(C6:N6)</f>
        <v>0</v>
      </c>
    </row>
    <row r="7" spans="1:17" x14ac:dyDescent="0.25">
      <c r="A7">
        <f>'Employees Details'!A9</f>
        <v>2</v>
      </c>
      <c r="B7">
        <f>'Employees Details'!B9</f>
        <v>0</v>
      </c>
      <c r="C7">
        <f>APR!K8</f>
        <v>0</v>
      </c>
      <c r="D7">
        <f>MAY!K8</f>
        <v>0</v>
      </c>
      <c r="E7">
        <f>JUN!K8</f>
        <v>0</v>
      </c>
      <c r="F7">
        <f>JUL!K8</f>
        <v>0</v>
      </c>
      <c r="G7">
        <f>AUG!K8</f>
        <v>0</v>
      </c>
      <c r="H7">
        <f>SEP!K8</f>
        <v>0</v>
      </c>
      <c r="I7">
        <f>OCT!K8</f>
        <v>0</v>
      </c>
      <c r="J7">
        <f>NOV!K8</f>
        <v>0</v>
      </c>
      <c r="K7">
        <f>DEC!K8</f>
        <v>0</v>
      </c>
      <c r="L7">
        <f>JAN!K8</f>
        <v>0</v>
      </c>
      <c r="M7">
        <f>FEB!K8</f>
        <v>0</v>
      </c>
      <c r="N7">
        <f>MAR!K8</f>
        <v>0</v>
      </c>
      <c r="O7" s="80">
        <f t="shared" ref="O7:O35" si="0">SUM(C7:H7)</f>
        <v>0</v>
      </c>
      <c r="P7" s="80">
        <f t="shared" ref="P7:P35" si="1">SUM(I7:N7)</f>
        <v>0</v>
      </c>
      <c r="Q7" s="80">
        <f t="shared" ref="Q7:Q35" si="2">SUM(C7:N7)</f>
        <v>0</v>
      </c>
    </row>
    <row r="8" spans="1:17" x14ac:dyDescent="0.25">
      <c r="A8">
        <f>'Employees Details'!A10</f>
        <v>3</v>
      </c>
      <c r="B8">
        <f>'Employees Details'!B10</f>
        <v>0</v>
      </c>
      <c r="C8">
        <f>APR!K9</f>
        <v>0</v>
      </c>
      <c r="D8">
        <f>MAY!K9</f>
        <v>0</v>
      </c>
      <c r="E8">
        <f>JUN!K9</f>
        <v>0</v>
      </c>
      <c r="F8">
        <f>JUL!K9</f>
        <v>0</v>
      </c>
      <c r="G8">
        <f>AUG!K9</f>
        <v>0</v>
      </c>
      <c r="H8">
        <f>SEP!K9</f>
        <v>0</v>
      </c>
      <c r="I8">
        <f>OCT!K9</f>
        <v>0</v>
      </c>
      <c r="J8">
        <f>NOV!K9</f>
        <v>0</v>
      </c>
      <c r="K8">
        <f>DEC!K9</f>
        <v>0</v>
      </c>
      <c r="L8">
        <f>JAN!K9</f>
        <v>0</v>
      </c>
      <c r="M8">
        <f>FEB!K9</f>
        <v>0</v>
      </c>
      <c r="N8">
        <f>MAR!K9</f>
        <v>0</v>
      </c>
      <c r="O8" s="80">
        <f t="shared" si="0"/>
        <v>0</v>
      </c>
      <c r="P8" s="80">
        <f t="shared" si="1"/>
        <v>0</v>
      </c>
      <c r="Q8" s="80">
        <f t="shared" si="2"/>
        <v>0</v>
      </c>
    </row>
    <row r="9" spans="1:17" x14ac:dyDescent="0.25">
      <c r="A9">
        <f>'Employees Details'!A11</f>
        <v>4</v>
      </c>
      <c r="B9">
        <f>'Employees Details'!B11</f>
        <v>0</v>
      </c>
      <c r="C9">
        <f>APR!K10</f>
        <v>0</v>
      </c>
      <c r="D9">
        <f>MAY!K10</f>
        <v>0</v>
      </c>
      <c r="E9">
        <f>JUN!K10</f>
        <v>0</v>
      </c>
      <c r="F9">
        <f>JUL!K10</f>
        <v>0</v>
      </c>
      <c r="G9">
        <f>AUG!K10</f>
        <v>0</v>
      </c>
      <c r="H9">
        <f>SEP!K10</f>
        <v>0</v>
      </c>
      <c r="I9">
        <f>OCT!K10</f>
        <v>0</v>
      </c>
      <c r="J9">
        <f>NOV!K10</f>
        <v>0</v>
      </c>
      <c r="K9">
        <f>DEC!K10</f>
        <v>0</v>
      </c>
      <c r="L9">
        <f>JAN!K10</f>
        <v>0</v>
      </c>
      <c r="M9">
        <f>FEB!K10</f>
        <v>0</v>
      </c>
      <c r="N9">
        <f>MAR!K10</f>
        <v>0</v>
      </c>
      <c r="O9" s="80">
        <f t="shared" si="0"/>
        <v>0</v>
      </c>
      <c r="P9" s="80">
        <f t="shared" si="1"/>
        <v>0</v>
      </c>
      <c r="Q9" s="80">
        <f t="shared" si="2"/>
        <v>0</v>
      </c>
    </row>
    <row r="10" spans="1:17" x14ac:dyDescent="0.25">
      <c r="A10">
        <f>'Employees Details'!A12</f>
        <v>5</v>
      </c>
      <c r="B10">
        <f>'Employees Details'!B12</f>
        <v>0</v>
      </c>
      <c r="C10">
        <f>APR!K11</f>
        <v>0</v>
      </c>
      <c r="D10">
        <f>MAY!K11</f>
        <v>0</v>
      </c>
      <c r="E10">
        <f>JUN!K11</f>
        <v>0</v>
      </c>
      <c r="F10">
        <f>JUL!K11</f>
        <v>0</v>
      </c>
      <c r="G10">
        <f>AUG!K11</f>
        <v>0</v>
      </c>
      <c r="H10">
        <f>SEP!K11</f>
        <v>0</v>
      </c>
      <c r="I10">
        <f>OCT!K11</f>
        <v>0</v>
      </c>
      <c r="J10">
        <f>NOV!K11</f>
        <v>0</v>
      </c>
      <c r="K10">
        <f>DEC!K11</f>
        <v>0</v>
      </c>
      <c r="L10">
        <f>JAN!K11</f>
        <v>0</v>
      </c>
      <c r="M10">
        <f>FEB!K11</f>
        <v>0</v>
      </c>
      <c r="N10">
        <f>MAR!K11</f>
        <v>0</v>
      </c>
      <c r="O10" s="80">
        <f t="shared" si="0"/>
        <v>0</v>
      </c>
      <c r="P10" s="80">
        <f t="shared" si="1"/>
        <v>0</v>
      </c>
      <c r="Q10" s="80">
        <f t="shared" si="2"/>
        <v>0</v>
      </c>
    </row>
    <row r="11" spans="1:17" x14ac:dyDescent="0.25">
      <c r="A11">
        <f>'Employees Details'!A13</f>
        <v>6</v>
      </c>
      <c r="B11">
        <f>'Employees Details'!B13</f>
        <v>0</v>
      </c>
      <c r="C11">
        <f>APR!K12</f>
        <v>0</v>
      </c>
      <c r="D11">
        <f>MAY!K12</f>
        <v>0</v>
      </c>
      <c r="E11">
        <f>JUN!K12</f>
        <v>0</v>
      </c>
      <c r="F11">
        <f>JUL!K12</f>
        <v>0</v>
      </c>
      <c r="G11">
        <f>AUG!K12</f>
        <v>0</v>
      </c>
      <c r="H11">
        <f>SEP!K12</f>
        <v>0</v>
      </c>
      <c r="I11">
        <f>OCT!K12</f>
        <v>0</v>
      </c>
      <c r="J11">
        <f>NOV!K12</f>
        <v>0</v>
      </c>
      <c r="K11">
        <f>DEC!K12</f>
        <v>0</v>
      </c>
      <c r="L11">
        <f>JAN!K12</f>
        <v>0</v>
      </c>
      <c r="M11">
        <f>FEB!K12</f>
        <v>0</v>
      </c>
      <c r="N11">
        <f>MAR!K12</f>
        <v>0</v>
      </c>
      <c r="O11" s="80">
        <f t="shared" si="0"/>
        <v>0</v>
      </c>
      <c r="P11" s="80">
        <f t="shared" si="1"/>
        <v>0</v>
      </c>
      <c r="Q11" s="80">
        <f t="shared" si="2"/>
        <v>0</v>
      </c>
    </row>
    <row r="12" spans="1:17" x14ac:dyDescent="0.25">
      <c r="A12">
        <f>'Employees Details'!A14</f>
        <v>7</v>
      </c>
      <c r="B12">
        <f>'Employees Details'!B14</f>
        <v>0</v>
      </c>
      <c r="C12">
        <f>APR!K13</f>
        <v>0</v>
      </c>
      <c r="D12">
        <f>MAY!K13</f>
        <v>0</v>
      </c>
      <c r="E12">
        <f>JUN!K13</f>
        <v>0</v>
      </c>
      <c r="F12">
        <f>JUL!K13</f>
        <v>0</v>
      </c>
      <c r="G12">
        <f>AUG!K13</f>
        <v>0</v>
      </c>
      <c r="H12">
        <f>SEP!K13</f>
        <v>0</v>
      </c>
      <c r="I12">
        <f>OCT!K13</f>
        <v>0</v>
      </c>
      <c r="J12">
        <f>NOV!K13</f>
        <v>0</v>
      </c>
      <c r="K12">
        <f>DEC!K13</f>
        <v>0</v>
      </c>
      <c r="L12">
        <f>JAN!K13</f>
        <v>0</v>
      </c>
      <c r="M12">
        <f>FEB!K13</f>
        <v>0</v>
      </c>
      <c r="N12">
        <f>MAR!K13</f>
        <v>0</v>
      </c>
      <c r="O12" s="80">
        <f t="shared" si="0"/>
        <v>0</v>
      </c>
      <c r="P12" s="80">
        <f t="shared" si="1"/>
        <v>0</v>
      </c>
      <c r="Q12" s="80">
        <f t="shared" si="2"/>
        <v>0</v>
      </c>
    </row>
    <row r="13" spans="1:17" x14ac:dyDescent="0.25">
      <c r="A13">
        <f>'Employees Details'!A15</f>
        <v>8</v>
      </c>
      <c r="B13">
        <f>'Employees Details'!B15</f>
        <v>0</v>
      </c>
      <c r="C13">
        <f>APR!K14</f>
        <v>0</v>
      </c>
      <c r="D13">
        <f>MAY!K14</f>
        <v>0</v>
      </c>
      <c r="E13">
        <f>JUN!K14</f>
        <v>0</v>
      </c>
      <c r="F13">
        <f>JUL!K14</f>
        <v>0</v>
      </c>
      <c r="G13">
        <f>AUG!K14</f>
        <v>0</v>
      </c>
      <c r="H13">
        <f>SEP!K14</f>
        <v>0</v>
      </c>
      <c r="I13">
        <f>OCT!K14</f>
        <v>0</v>
      </c>
      <c r="J13">
        <f>NOV!K14</f>
        <v>0</v>
      </c>
      <c r="K13">
        <f>DEC!K14</f>
        <v>0</v>
      </c>
      <c r="L13">
        <f>JAN!K14</f>
        <v>0</v>
      </c>
      <c r="M13">
        <f>FEB!K14</f>
        <v>0</v>
      </c>
      <c r="N13">
        <f>MAR!K14</f>
        <v>0</v>
      </c>
      <c r="O13" s="80">
        <f t="shared" si="0"/>
        <v>0</v>
      </c>
      <c r="P13" s="80">
        <f t="shared" si="1"/>
        <v>0</v>
      </c>
      <c r="Q13" s="80">
        <f t="shared" si="2"/>
        <v>0</v>
      </c>
    </row>
    <row r="14" spans="1:17" x14ac:dyDescent="0.25">
      <c r="A14">
        <f>'Employees Details'!A16</f>
        <v>9</v>
      </c>
      <c r="B14">
        <f>'Employees Details'!B16</f>
        <v>0</v>
      </c>
      <c r="C14">
        <f>APR!K15</f>
        <v>0</v>
      </c>
      <c r="D14">
        <f>MAY!K15</f>
        <v>0</v>
      </c>
      <c r="E14">
        <f>JUN!K15</f>
        <v>0</v>
      </c>
      <c r="F14">
        <f>JUL!K15</f>
        <v>0</v>
      </c>
      <c r="G14">
        <f>AUG!K15</f>
        <v>0</v>
      </c>
      <c r="H14">
        <f>SEP!K15</f>
        <v>0</v>
      </c>
      <c r="I14">
        <f>OCT!K15</f>
        <v>0</v>
      </c>
      <c r="J14">
        <f>NOV!K15</f>
        <v>0</v>
      </c>
      <c r="K14">
        <f>DEC!K15</f>
        <v>0</v>
      </c>
      <c r="L14">
        <f>JAN!K15</f>
        <v>0</v>
      </c>
      <c r="M14">
        <f>FEB!K15</f>
        <v>0</v>
      </c>
      <c r="N14">
        <f>MAR!K15</f>
        <v>0</v>
      </c>
      <c r="O14" s="80">
        <f t="shared" si="0"/>
        <v>0</v>
      </c>
      <c r="P14" s="80">
        <f t="shared" si="1"/>
        <v>0</v>
      </c>
      <c r="Q14" s="80">
        <f t="shared" si="2"/>
        <v>0</v>
      </c>
    </row>
    <row r="15" spans="1:17" x14ac:dyDescent="0.25">
      <c r="A15">
        <f>'Employees Details'!A17</f>
        <v>10</v>
      </c>
      <c r="B15">
        <f>'Employees Details'!B17</f>
        <v>0</v>
      </c>
      <c r="C15">
        <f>APR!K16</f>
        <v>0</v>
      </c>
      <c r="D15">
        <f>MAY!K16</f>
        <v>0</v>
      </c>
      <c r="E15">
        <f>JUN!K16</f>
        <v>0</v>
      </c>
      <c r="F15">
        <f>JUL!K16</f>
        <v>0</v>
      </c>
      <c r="G15">
        <f>AUG!K16</f>
        <v>0</v>
      </c>
      <c r="H15">
        <f>SEP!K16</f>
        <v>0</v>
      </c>
      <c r="I15">
        <f>OCT!K16</f>
        <v>0</v>
      </c>
      <c r="J15">
        <f>NOV!K16</f>
        <v>0</v>
      </c>
      <c r="K15">
        <f>DEC!K16</f>
        <v>0</v>
      </c>
      <c r="L15">
        <f>JAN!K16</f>
        <v>0</v>
      </c>
      <c r="M15">
        <f>FEB!K16</f>
        <v>0</v>
      </c>
      <c r="N15">
        <f>MAR!K16</f>
        <v>0</v>
      </c>
      <c r="O15" s="80">
        <f t="shared" si="0"/>
        <v>0</v>
      </c>
      <c r="P15" s="80">
        <f t="shared" si="1"/>
        <v>0</v>
      </c>
      <c r="Q15" s="80">
        <f t="shared" si="2"/>
        <v>0</v>
      </c>
    </row>
    <row r="16" spans="1:17" x14ac:dyDescent="0.25">
      <c r="A16">
        <f>'Employees Details'!A18</f>
        <v>11</v>
      </c>
      <c r="B16">
        <f>'Employees Details'!B18</f>
        <v>0</v>
      </c>
      <c r="C16">
        <f>APR!K17</f>
        <v>0</v>
      </c>
      <c r="D16">
        <f>MAY!K17</f>
        <v>0</v>
      </c>
      <c r="E16">
        <f>JUN!K17</f>
        <v>0</v>
      </c>
      <c r="F16">
        <f>JUL!K17</f>
        <v>0</v>
      </c>
      <c r="G16">
        <f>AUG!K17</f>
        <v>0</v>
      </c>
      <c r="H16">
        <f>SEP!K17</f>
        <v>0</v>
      </c>
      <c r="I16">
        <f>OCT!K17</f>
        <v>0</v>
      </c>
      <c r="J16">
        <f>NOV!K17</f>
        <v>0</v>
      </c>
      <c r="K16">
        <f>DEC!K17</f>
        <v>0</v>
      </c>
      <c r="L16">
        <f>JAN!K17</f>
        <v>0</v>
      </c>
      <c r="M16">
        <f>FEB!K17</f>
        <v>0</v>
      </c>
      <c r="N16">
        <f>MAR!K17</f>
        <v>0</v>
      </c>
      <c r="O16" s="80">
        <f t="shared" si="0"/>
        <v>0</v>
      </c>
      <c r="P16" s="80">
        <f t="shared" si="1"/>
        <v>0</v>
      </c>
      <c r="Q16" s="80">
        <f t="shared" si="2"/>
        <v>0</v>
      </c>
    </row>
    <row r="17" spans="1:17" x14ac:dyDescent="0.25">
      <c r="A17">
        <f>'Employees Details'!A19</f>
        <v>12</v>
      </c>
      <c r="B17">
        <f>'Employees Details'!B19</f>
        <v>0</v>
      </c>
      <c r="C17">
        <f>APR!K18</f>
        <v>0</v>
      </c>
      <c r="D17">
        <f>MAY!K18</f>
        <v>0</v>
      </c>
      <c r="E17">
        <f>JUN!K18</f>
        <v>0</v>
      </c>
      <c r="F17">
        <f>JUL!K18</f>
        <v>0</v>
      </c>
      <c r="G17">
        <f>AUG!K18</f>
        <v>0</v>
      </c>
      <c r="H17">
        <f>SEP!K18</f>
        <v>0</v>
      </c>
      <c r="I17">
        <f>OCT!K18</f>
        <v>0</v>
      </c>
      <c r="J17">
        <f>NOV!K18</f>
        <v>0</v>
      </c>
      <c r="K17">
        <f>DEC!K18</f>
        <v>0</v>
      </c>
      <c r="L17">
        <f>JAN!K18</f>
        <v>0</v>
      </c>
      <c r="M17">
        <f>FEB!K18</f>
        <v>0</v>
      </c>
      <c r="N17">
        <f>MAR!K18</f>
        <v>0</v>
      </c>
      <c r="O17" s="80">
        <f t="shared" si="0"/>
        <v>0</v>
      </c>
      <c r="P17" s="80">
        <f t="shared" si="1"/>
        <v>0</v>
      </c>
      <c r="Q17" s="80">
        <f t="shared" si="2"/>
        <v>0</v>
      </c>
    </row>
    <row r="18" spans="1:17" x14ac:dyDescent="0.25">
      <c r="A18">
        <f>'Employees Details'!A20</f>
        <v>13</v>
      </c>
      <c r="B18">
        <f>'Employees Details'!B20</f>
        <v>0</v>
      </c>
      <c r="C18">
        <f>APR!K19</f>
        <v>0</v>
      </c>
      <c r="D18">
        <f>MAY!K19</f>
        <v>0</v>
      </c>
      <c r="E18">
        <f>JUN!K19</f>
        <v>0</v>
      </c>
      <c r="F18">
        <f>JUL!K19</f>
        <v>0</v>
      </c>
      <c r="G18">
        <f>AUG!K19</f>
        <v>0</v>
      </c>
      <c r="H18">
        <f>SEP!K19</f>
        <v>0</v>
      </c>
      <c r="I18">
        <f>OCT!K19</f>
        <v>0</v>
      </c>
      <c r="J18">
        <f>NOV!K19</f>
        <v>0</v>
      </c>
      <c r="K18">
        <f>DEC!K19</f>
        <v>0</v>
      </c>
      <c r="L18">
        <f>JAN!K19</f>
        <v>0</v>
      </c>
      <c r="M18">
        <f>FEB!K19</f>
        <v>0</v>
      </c>
      <c r="N18">
        <f>MAR!K19</f>
        <v>0</v>
      </c>
      <c r="O18" s="80">
        <f t="shared" si="0"/>
        <v>0</v>
      </c>
      <c r="P18" s="80">
        <f t="shared" si="1"/>
        <v>0</v>
      </c>
      <c r="Q18" s="80">
        <f t="shared" si="2"/>
        <v>0</v>
      </c>
    </row>
    <row r="19" spans="1:17" x14ac:dyDescent="0.25">
      <c r="A19">
        <f>'Employees Details'!A21</f>
        <v>14</v>
      </c>
      <c r="B19">
        <f>'Employees Details'!B21</f>
        <v>0</v>
      </c>
      <c r="C19">
        <f>APR!K20</f>
        <v>0</v>
      </c>
      <c r="D19">
        <f>MAY!K20</f>
        <v>0</v>
      </c>
      <c r="E19">
        <f>JUN!K20</f>
        <v>0</v>
      </c>
      <c r="F19">
        <f>JUL!K20</f>
        <v>0</v>
      </c>
      <c r="G19">
        <f>AUG!K20</f>
        <v>0</v>
      </c>
      <c r="H19">
        <f>SEP!K20</f>
        <v>0</v>
      </c>
      <c r="I19">
        <f>OCT!K20</f>
        <v>0</v>
      </c>
      <c r="J19">
        <f>NOV!K20</f>
        <v>0</v>
      </c>
      <c r="K19">
        <f>DEC!K20</f>
        <v>0</v>
      </c>
      <c r="L19">
        <f>JAN!K20</f>
        <v>0</v>
      </c>
      <c r="M19">
        <f>FEB!K20</f>
        <v>0</v>
      </c>
      <c r="N19">
        <f>MAR!K20</f>
        <v>0</v>
      </c>
      <c r="O19" s="80">
        <f t="shared" si="0"/>
        <v>0</v>
      </c>
      <c r="P19" s="80">
        <f t="shared" si="1"/>
        <v>0</v>
      </c>
      <c r="Q19" s="80">
        <f t="shared" si="2"/>
        <v>0</v>
      </c>
    </row>
    <row r="20" spans="1:17" x14ac:dyDescent="0.25">
      <c r="A20">
        <f>'Employees Details'!A22</f>
        <v>15</v>
      </c>
      <c r="B20">
        <f>'Employees Details'!B22</f>
        <v>0</v>
      </c>
      <c r="C20">
        <f>APR!K21</f>
        <v>0</v>
      </c>
      <c r="D20">
        <f>MAY!K21</f>
        <v>0</v>
      </c>
      <c r="E20">
        <f>JUN!K21</f>
        <v>0</v>
      </c>
      <c r="F20">
        <f>JUL!K21</f>
        <v>0</v>
      </c>
      <c r="G20">
        <f>AUG!K21</f>
        <v>0</v>
      </c>
      <c r="H20">
        <f>SEP!K21</f>
        <v>0</v>
      </c>
      <c r="I20">
        <f>OCT!K21</f>
        <v>0</v>
      </c>
      <c r="J20">
        <f>NOV!K21</f>
        <v>0</v>
      </c>
      <c r="K20">
        <f>DEC!K21</f>
        <v>0</v>
      </c>
      <c r="L20">
        <f>JAN!K21</f>
        <v>0</v>
      </c>
      <c r="M20">
        <f>FEB!K21</f>
        <v>0</v>
      </c>
      <c r="N20">
        <f>MAR!K21</f>
        <v>0</v>
      </c>
      <c r="O20" s="80">
        <f t="shared" si="0"/>
        <v>0</v>
      </c>
      <c r="P20" s="80">
        <f t="shared" si="1"/>
        <v>0</v>
      </c>
      <c r="Q20" s="80">
        <f t="shared" si="2"/>
        <v>0</v>
      </c>
    </row>
    <row r="21" spans="1:17" x14ac:dyDescent="0.25">
      <c r="A21">
        <f>'Employees Details'!A23</f>
        <v>16</v>
      </c>
      <c r="B21">
        <f>'Employees Details'!B23</f>
        <v>0</v>
      </c>
      <c r="C21">
        <f>APR!K22</f>
        <v>0</v>
      </c>
      <c r="D21">
        <f>MAY!K22</f>
        <v>0</v>
      </c>
      <c r="E21">
        <f>JUN!K22</f>
        <v>0</v>
      </c>
      <c r="F21">
        <f>JUL!K22</f>
        <v>0</v>
      </c>
      <c r="G21">
        <f>AUG!K22</f>
        <v>0</v>
      </c>
      <c r="H21">
        <f>SEP!K22</f>
        <v>0</v>
      </c>
      <c r="I21">
        <f>OCT!K22</f>
        <v>0</v>
      </c>
      <c r="J21">
        <f>NOV!K22</f>
        <v>0</v>
      </c>
      <c r="K21">
        <f>DEC!K22</f>
        <v>0</v>
      </c>
      <c r="L21">
        <f>JAN!K22</f>
        <v>0</v>
      </c>
      <c r="M21">
        <f>FEB!K22</f>
        <v>0</v>
      </c>
      <c r="N21">
        <f>MAR!K22</f>
        <v>0</v>
      </c>
      <c r="O21" s="80">
        <f t="shared" si="0"/>
        <v>0</v>
      </c>
      <c r="P21" s="80">
        <f t="shared" si="1"/>
        <v>0</v>
      </c>
      <c r="Q21" s="80">
        <f t="shared" si="2"/>
        <v>0</v>
      </c>
    </row>
    <row r="22" spans="1:17" x14ac:dyDescent="0.25">
      <c r="A22">
        <f>'Employees Details'!A24</f>
        <v>17</v>
      </c>
      <c r="B22">
        <f>'Employees Details'!B24</f>
        <v>0</v>
      </c>
      <c r="C22">
        <f>APR!K23</f>
        <v>0</v>
      </c>
      <c r="D22">
        <f>MAY!K23</f>
        <v>0</v>
      </c>
      <c r="E22">
        <f>JUN!K23</f>
        <v>0</v>
      </c>
      <c r="F22">
        <f>JUL!K23</f>
        <v>0</v>
      </c>
      <c r="G22">
        <f>AUG!K23</f>
        <v>0</v>
      </c>
      <c r="H22">
        <f>SEP!K23</f>
        <v>0</v>
      </c>
      <c r="I22">
        <f>OCT!K23</f>
        <v>0</v>
      </c>
      <c r="J22">
        <f>NOV!K23</f>
        <v>0</v>
      </c>
      <c r="K22">
        <f>DEC!K23</f>
        <v>0</v>
      </c>
      <c r="L22">
        <f>JAN!K23</f>
        <v>0</v>
      </c>
      <c r="M22">
        <f>FEB!K23</f>
        <v>0</v>
      </c>
      <c r="N22">
        <f>MAR!K23</f>
        <v>0</v>
      </c>
      <c r="O22" s="80">
        <f t="shared" si="0"/>
        <v>0</v>
      </c>
      <c r="P22" s="80">
        <f t="shared" si="1"/>
        <v>0</v>
      </c>
      <c r="Q22" s="80">
        <f t="shared" si="2"/>
        <v>0</v>
      </c>
    </row>
    <row r="23" spans="1:17" x14ac:dyDescent="0.25">
      <c r="A23">
        <f>'Employees Details'!A25</f>
        <v>18</v>
      </c>
      <c r="B23">
        <f>'Employees Details'!B25</f>
        <v>0</v>
      </c>
      <c r="C23">
        <f>APR!K24</f>
        <v>0</v>
      </c>
      <c r="D23">
        <f>MAY!K24</f>
        <v>0</v>
      </c>
      <c r="E23">
        <f>JUN!K24</f>
        <v>0</v>
      </c>
      <c r="F23">
        <f>JUL!K24</f>
        <v>0</v>
      </c>
      <c r="G23">
        <f>AUG!K24</f>
        <v>0</v>
      </c>
      <c r="H23">
        <f>SEP!K24</f>
        <v>0</v>
      </c>
      <c r="I23">
        <f>OCT!K24</f>
        <v>0</v>
      </c>
      <c r="J23">
        <f>NOV!K24</f>
        <v>0</v>
      </c>
      <c r="K23">
        <f>DEC!K24</f>
        <v>0</v>
      </c>
      <c r="L23">
        <f>JAN!K24</f>
        <v>0</v>
      </c>
      <c r="M23">
        <f>FEB!K24</f>
        <v>0</v>
      </c>
      <c r="N23">
        <f>MAR!K24</f>
        <v>0</v>
      </c>
      <c r="O23" s="80">
        <f t="shared" si="0"/>
        <v>0</v>
      </c>
      <c r="P23" s="80">
        <f t="shared" si="1"/>
        <v>0</v>
      </c>
      <c r="Q23" s="80">
        <f t="shared" si="2"/>
        <v>0</v>
      </c>
    </row>
    <row r="24" spans="1:17" x14ac:dyDescent="0.25">
      <c r="A24">
        <f>'Employees Details'!A26</f>
        <v>19</v>
      </c>
      <c r="B24">
        <f>'Employees Details'!B26</f>
        <v>0</v>
      </c>
      <c r="C24">
        <f>APR!K25</f>
        <v>0</v>
      </c>
      <c r="D24">
        <f>MAY!K25</f>
        <v>0</v>
      </c>
      <c r="E24">
        <f>JUN!K25</f>
        <v>0</v>
      </c>
      <c r="F24">
        <f>JUL!K25</f>
        <v>0</v>
      </c>
      <c r="G24">
        <f>AUG!K25</f>
        <v>0</v>
      </c>
      <c r="H24">
        <f>SEP!K25</f>
        <v>0</v>
      </c>
      <c r="I24">
        <f>OCT!K25</f>
        <v>0</v>
      </c>
      <c r="J24">
        <f>NOV!K25</f>
        <v>0</v>
      </c>
      <c r="K24">
        <f>DEC!K25</f>
        <v>0</v>
      </c>
      <c r="L24">
        <f>JAN!K25</f>
        <v>0</v>
      </c>
      <c r="M24">
        <f>FEB!K25</f>
        <v>0</v>
      </c>
      <c r="N24">
        <f>MAR!K25</f>
        <v>0</v>
      </c>
      <c r="O24" s="80">
        <f t="shared" si="0"/>
        <v>0</v>
      </c>
      <c r="P24" s="80">
        <f t="shared" si="1"/>
        <v>0</v>
      </c>
      <c r="Q24" s="80">
        <f t="shared" si="2"/>
        <v>0</v>
      </c>
    </row>
    <row r="25" spans="1:17" x14ac:dyDescent="0.25">
      <c r="A25">
        <f>'Employees Details'!A27</f>
        <v>20</v>
      </c>
      <c r="B25">
        <f>'Employees Details'!B27</f>
        <v>0</v>
      </c>
      <c r="C25">
        <f>APR!K26</f>
        <v>0</v>
      </c>
      <c r="D25">
        <f>MAY!K26</f>
        <v>0</v>
      </c>
      <c r="E25">
        <f>JUN!K26</f>
        <v>0</v>
      </c>
      <c r="F25">
        <f>JUL!K26</f>
        <v>0</v>
      </c>
      <c r="G25">
        <f>AUG!K26</f>
        <v>0</v>
      </c>
      <c r="H25">
        <f>SEP!K26</f>
        <v>0</v>
      </c>
      <c r="I25">
        <f>OCT!K26</f>
        <v>0</v>
      </c>
      <c r="J25">
        <f>NOV!K26</f>
        <v>0</v>
      </c>
      <c r="K25">
        <f>DEC!K26</f>
        <v>0</v>
      </c>
      <c r="L25">
        <f>JAN!K26</f>
        <v>0</v>
      </c>
      <c r="M25">
        <f>FEB!K26</f>
        <v>0</v>
      </c>
      <c r="N25">
        <f>MAR!K26</f>
        <v>0</v>
      </c>
      <c r="O25" s="80">
        <f t="shared" si="0"/>
        <v>0</v>
      </c>
      <c r="P25" s="80">
        <f t="shared" si="1"/>
        <v>0</v>
      </c>
      <c r="Q25" s="80">
        <f t="shared" si="2"/>
        <v>0</v>
      </c>
    </row>
    <row r="26" spans="1:17" x14ac:dyDescent="0.25">
      <c r="A26">
        <f>'Employees Details'!A28</f>
        <v>21</v>
      </c>
      <c r="B26">
        <f>'Employees Details'!B28</f>
        <v>0</v>
      </c>
      <c r="C26">
        <f>APR!K27</f>
        <v>0</v>
      </c>
      <c r="D26">
        <f>MAY!K27</f>
        <v>0</v>
      </c>
      <c r="E26">
        <f>JUN!K27</f>
        <v>0</v>
      </c>
      <c r="F26">
        <f>JUL!K27</f>
        <v>0</v>
      </c>
      <c r="G26">
        <f>AUG!K27</f>
        <v>0</v>
      </c>
      <c r="H26">
        <f>SEP!K27</f>
        <v>0</v>
      </c>
      <c r="I26">
        <f>OCT!K27</f>
        <v>0</v>
      </c>
      <c r="J26">
        <f>NOV!K27</f>
        <v>0</v>
      </c>
      <c r="K26">
        <f>DEC!K27</f>
        <v>0</v>
      </c>
      <c r="L26">
        <f>JAN!K27</f>
        <v>0</v>
      </c>
      <c r="M26">
        <f>FEB!K27</f>
        <v>0</v>
      </c>
      <c r="N26">
        <f>MAR!K27</f>
        <v>0</v>
      </c>
      <c r="O26" s="80">
        <f t="shared" si="0"/>
        <v>0</v>
      </c>
      <c r="P26" s="80">
        <f t="shared" si="1"/>
        <v>0</v>
      </c>
      <c r="Q26" s="80">
        <f t="shared" si="2"/>
        <v>0</v>
      </c>
    </row>
    <row r="27" spans="1:17" x14ac:dyDescent="0.25">
      <c r="A27">
        <f>'Employees Details'!A29</f>
        <v>22</v>
      </c>
      <c r="B27">
        <f>'Employees Details'!B29</f>
        <v>0</v>
      </c>
      <c r="C27">
        <f>APR!K28</f>
        <v>0</v>
      </c>
      <c r="D27">
        <f>MAY!K28</f>
        <v>0</v>
      </c>
      <c r="E27">
        <f>JUN!K28</f>
        <v>0</v>
      </c>
      <c r="F27">
        <f>JUL!K28</f>
        <v>0</v>
      </c>
      <c r="G27">
        <f>AUG!K28</f>
        <v>0</v>
      </c>
      <c r="H27">
        <f>SEP!K28</f>
        <v>0</v>
      </c>
      <c r="I27">
        <f>OCT!K28</f>
        <v>0</v>
      </c>
      <c r="J27">
        <f>NOV!K28</f>
        <v>0</v>
      </c>
      <c r="K27">
        <f>DEC!K28</f>
        <v>0</v>
      </c>
      <c r="L27">
        <f>JAN!K28</f>
        <v>0</v>
      </c>
      <c r="M27">
        <f>FEB!K28</f>
        <v>0</v>
      </c>
      <c r="N27">
        <f>MAR!K28</f>
        <v>0</v>
      </c>
      <c r="O27" s="80">
        <f t="shared" si="0"/>
        <v>0</v>
      </c>
      <c r="P27" s="80">
        <f t="shared" si="1"/>
        <v>0</v>
      </c>
      <c r="Q27" s="80">
        <f t="shared" si="2"/>
        <v>0</v>
      </c>
    </row>
    <row r="28" spans="1:17" x14ac:dyDescent="0.25">
      <c r="A28">
        <f>'Employees Details'!A30</f>
        <v>23</v>
      </c>
      <c r="B28">
        <f>'Employees Details'!B30</f>
        <v>0</v>
      </c>
      <c r="C28">
        <f>APR!K29</f>
        <v>0</v>
      </c>
      <c r="D28">
        <f>MAY!K29</f>
        <v>0</v>
      </c>
      <c r="E28">
        <f>JUN!K29</f>
        <v>0</v>
      </c>
      <c r="F28">
        <f>JUL!K29</f>
        <v>0</v>
      </c>
      <c r="G28">
        <f>AUG!K29</f>
        <v>0</v>
      </c>
      <c r="H28">
        <f>SEP!K29</f>
        <v>0</v>
      </c>
      <c r="I28">
        <f>OCT!K29</f>
        <v>0</v>
      </c>
      <c r="J28">
        <f>NOV!K29</f>
        <v>0</v>
      </c>
      <c r="K28">
        <f>DEC!K29</f>
        <v>0</v>
      </c>
      <c r="L28">
        <f>JAN!K29</f>
        <v>0</v>
      </c>
      <c r="M28">
        <f>FEB!K29</f>
        <v>0</v>
      </c>
      <c r="N28">
        <f>MAR!K29</f>
        <v>0</v>
      </c>
      <c r="O28" s="80">
        <f t="shared" si="0"/>
        <v>0</v>
      </c>
      <c r="P28" s="80">
        <f t="shared" si="1"/>
        <v>0</v>
      </c>
      <c r="Q28" s="80">
        <f t="shared" si="2"/>
        <v>0</v>
      </c>
    </row>
    <row r="29" spans="1:17" x14ac:dyDescent="0.25">
      <c r="A29">
        <f>'Employees Details'!A31</f>
        <v>24</v>
      </c>
      <c r="B29">
        <f>'Employees Details'!B31</f>
        <v>0</v>
      </c>
      <c r="C29">
        <f>APR!K30</f>
        <v>0</v>
      </c>
      <c r="D29">
        <f>MAY!K30</f>
        <v>0</v>
      </c>
      <c r="E29">
        <f>JUN!K30</f>
        <v>0</v>
      </c>
      <c r="F29">
        <f>JUL!K30</f>
        <v>0</v>
      </c>
      <c r="G29">
        <f>AUG!K30</f>
        <v>0</v>
      </c>
      <c r="H29">
        <f>SEP!K30</f>
        <v>0</v>
      </c>
      <c r="I29">
        <f>OCT!K30</f>
        <v>0</v>
      </c>
      <c r="J29">
        <f>NOV!K30</f>
        <v>0</v>
      </c>
      <c r="K29">
        <f>DEC!K30</f>
        <v>0</v>
      </c>
      <c r="L29">
        <f>JAN!K30</f>
        <v>0</v>
      </c>
      <c r="M29">
        <f>FEB!K30</f>
        <v>0</v>
      </c>
      <c r="N29">
        <f>MAR!K30</f>
        <v>0</v>
      </c>
      <c r="O29" s="80">
        <f t="shared" si="0"/>
        <v>0</v>
      </c>
      <c r="P29" s="80">
        <f t="shared" si="1"/>
        <v>0</v>
      </c>
      <c r="Q29" s="80">
        <f t="shared" si="2"/>
        <v>0</v>
      </c>
    </row>
    <row r="30" spans="1:17" x14ac:dyDescent="0.25">
      <c r="A30">
        <f>'Employees Details'!A32</f>
        <v>25</v>
      </c>
      <c r="B30">
        <f>'Employees Details'!B32</f>
        <v>0</v>
      </c>
      <c r="C30">
        <f>APR!K31</f>
        <v>0</v>
      </c>
      <c r="D30">
        <f>MAY!K31</f>
        <v>0</v>
      </c>
      <c r="E30">
        <f>JUN!K31</f>
        <v>0</v>
      </c>
      <c r="F30">
        <f>JUL!K31</f>
        <v>0</v>
      </c>
      <c r="G30">
        <f>AUG!K31</f>
        <v>0</v>
      </c>
      <c r="H30">
        <f>SEP!K31</f>
        <v>0</v>
      </c>
      <c r="I30">
        <f>OCT!K31</f>
        <v>0</v>
      </c>
      <c r="J30">
        <f>NOV!K31</f>
        <v>0</v>
      </c>
      <c r="K30">
        <f>DEC!K31</f>
        <v>0</v>
      </c>
      <c r="L30">
        <f>JAN!K31</f>
        <v>0</v>
      </c>
      <c r="M30">
        <f>FEB!K31</f>
        <v>0</v>
      </c>
      <c r="N30">
        <f>MAR!K31</f>
        <v>0</v>
      </c>
      <c r="O30" s="80">
        <f t="shared" si="0"/>
        <v>0</v>
      </c>
      <c r="P30" s="80">
        <f t="shared" si="1"/>
        <v>0</v>
      </c>
      <c r="Q30" s="80">
        <f t="shared" si="2"/>
        <v>0</v>
      </c>
    </row>
    <row r="31" spans="1:17" x14ac:dyDescent="0.25">
      <c r="A31">
        <f>'Employees Details'!A33</f>
        <v>26</v>
      </c>
      <c r="B31">
        <f>'Employees Details'!B33</f>
        <v>0</v>
      </c>
      <c r="C31">
        <f>APR!K32</f>
        <v>0</v>
      </c>
      <c r="D31">
        <f>MAY!K32</f>
        <v>0</v>
      </c>
      <c r="E31">
        <f>JUN!K32</f>
        <v>0</v>
      </c>
      <c r="F31">
        <f>JUL!K32</f>
        <v>0</v>
      </c>
      <c r="G31">
        <f>AUG!K32</f>
        <v>0</v>
      </c>
      <c r="H31">
        <f>SEP!K32</f>
        <v>0</v>
      </c>
      <c r="I31">
        <f>OCT!K32</f>
        <v>0</v>
      </c>
      <c r="J31">
        <f>NOV!K32</f>
        <v>0</v>
      </c>
      <c r="K31">
        <f>DEC!K32</f>
        <v>0</v>
      </c>
      <c r="L31">
        <f>JAN!K32</f>
        <v>0</v>
      </c>
      <c r="M31">
        <f>FEB!K32</f>
        <v>0</v>
      </c>
      <c r="N31">
        <f>MAR!K32</f>
        <v>0</v>
      </c>
      <c r="O31" s="80">
        <f t="shared" si="0"/>
        <v>0</v>
      </c>
      <c r="P31" s="80">
        <f t="shared" si="1"/>
        <v>0</v>
      </c>
      <c r="Q31" s="80">
        <f t="shared" si="2"/>
        <v>0</v>
      </c>
    </row>
    <row r="32" spans="1:17" x14ac:dyDescent="0.25">
      <c r="A32">
        <f>'Employees Details'!A34</f>
        <v>27</v>
      </c>
      <c r="B32">
        <f>'Employees Details'!B34</f>
        <v>0</v>
      </c>
      <c r="C32">
        <f>APR!K33</f>
        <v>0</v>
      </c>
      <c r="D32">
        <f>MAY!K33</f>
        <v>0</v>
      </c>
      <c r="E32">
        <f>JUN!K33</f>
        <v>0</v>
      </c>
      <c r="F32">
        <f>JUL!K33</f>
        <v>0</v>
      </c>
      <c r="G32">
        <f>AUG!K33</f>
        <v>0</v>
      </c>
      <c r="H32">
        <f>SEP!K33</f>
        <v>0</v>
      </c>
      <c r="I32">
        <f>OCT!K33</f>
        <v>0</v>
      </c>
      <c r="J32">
        <f>NOV!K33</f>
        <v>0</v>
      </c>
      <c r="K32">
        <f>DEC!K33</f>
        <v>0</v>
      </c>
      <c r="L32">
        <f>JAN!K33</f>
        <v>0</v>
      </c>
      <c r="M32">
        <f>FEB!K33</f>
        <v>0</v>
      </c>
      <c r="N32">
        <f>MAR!K33</f>
        <v>0</v>
      </c>
      <c r="O32" s="80">
        <f t="shared" si="0"/>
        <v>0</v>
      </c>
      <c r="P32" s="80">
        <f t="shared" si="1"/>
        <v>0</v>
      </c>
      <c r="Q32" s="80">
        <f t="shared" si="2"/>
        <v>0</v>
      </c>
    </row>
    <row r="33" spans="1:17" x14ac:dyDescent="0.25">
      <c r="A33">
        <f>'Employees Details'!A35</f>
        <v>28</v>
      </c>
      <c r="B33">
        <f>'Employees Details'!B35</f>
        <v>0</v>
      </c>
      <c r="C33">
        <f>APR!K34</f>
        <v>0</v>
      </c>
      <c r="D33">
        <f>MAY!K34</f>
        <v>0</v>
      </c>
      <c r="E33">
        <f>JUN!K34</f>
        <v>0</v>
      </c>
      <c r="F33">
        <f>JUL!K34</f>
        <v>0</v>
      </c>
      <c r="G33">
        <f>AUG!K34</f>
        <v>0</v>
      </c>
      <c r="H33">
        <f>SEP!K34</f>
        <v>0</v>
      </c>
      <c r="I33">
        <f>OCT!K34</f>
        <v>0</v>
      </c>
      <c r="J33">
        <f>NOV!K34</f>
        <v>0</v>
      </c>
      <c r="K33">
        <f>DEC!K34</f>
        <v>0</v>
      </c>
      <c r="L33">
        <f>JAN!K34</f>
        <v>0</v>
      </c>
      <c r="M33">
        <f>FEB!K34</f>
        <v>0</v>
      </c>
      <c r="N33">
        <f>MAR!K34</f>
        <v>0</v>
      </c>
      <c r="O33" s="80">
        <f t="shared" si="0"/>
        <v>0</v>
      </c>
      <c r="P33" s="80">
        <f t="shared" si="1"/>
        <v>0</v>
      </c>
      <c r="Q33" s="80">
        <f t="shared" si="2"/>
        <v>0</v>
      </c>
    </row>
    <row r="34" spans="1:17" x14ac:dyDescent="0.25">
      <c r="A34">
        <f>'Employees Details'!A36</f>
        <v>29</v>
      </c>
      <c r="B34">
        <f>'Employees Details'!B36</f>
        <v>0</v>
      </c>
      <c r="C34">
        <f>APR!K35</f>
        <v>0</v>
      </c>
      <c r="D34">
        <f>MAY!K35</f>
        <v>0</v>
      </c>
      <c r="E34">
        <f>JUN!K35</f>
        <v>0</v>
      </c>
      <c r="F34">
        <f>JUL!K35</f>
        <v>0</v>
      </c>
      <c r="G34">
        <f>AUG!K35</f>
        <v>0</v>
      </c>
      <c r="H34">
        <f>SEP!K35</f>
        <v>0</v>
      </c>
      <c r="I34">
        <f>OCT!K35</f>
        <v>0</v>
      </c>
      <c r="J34">
        <f>NOV!K35</f>
        <v>0</v>
      </c>
      <c r="K34">
        <f>DEC!K35</f>
        <v>0</v>
      </c>
      <c r="L34">
        <f>JAN!K35</f>
        <v>0</v>
      </c>
      <c r="M34">
        <f>FEB!K35</f>
        <v>0</v>
      </c>
      <c r="N34">
        <f>MAR!K35</f>
        <v>0</v>
      </c>
      <c r="O34" s="80">
        <f t="shared" si="0"/>
        <v>0</v>
      </c>
      <c r="P34" s="80">
        <f t="shared" si="1"/>
        <v>0</v>
      </c>
      <c r="Q34" s="80">
        <f t="shared" si="2"/>
        <v>0</v>
      </c>
    </row>
    <row r="35" spans="1:17" x14ac:dyDescent="0.25">
      <c r="A35">
        <f>'Employees Details'!A37</f>
        <v>30</v>
      </c>
      <c r="B35">
        <f>'Employees Details'!B37</f>
        <v>0</v>
      </c>
      <c r="C35">
        <f>APR!K36</f>
        <v>0</v>
      </c>
      <c r="D35">
        <f>MAY!K36</f>
        <v>0</v>
      </c>
      <c r="E35">
        <f>JUN!K36</f>
        <v>0</v>
      </c>
      <c r="F35">
        <f>JUL!K36</f>
        <v>0</v>
      </c>
      <c r="G35">
        <f>AUG!K36</f>
        <v>0</v>
      </c>
      <c r="H35">
        <f>SEP!K36</f>
        <v>0</v>
      </c>
      <c r="I35">
        <f>OCT!K36</f>
        <v>0</v>
      </c>
      <c r="J35">
        <f>NOV!K36</f>
        <v>0</v>
      </c>
      <c r="K35">
        <f>DEC!K36</f>
        <v>0</v>
      </c>
      <c r="L35">
        <f>JAN!K36</f>
        <v>0</v>
      </c>
      <c r="M35">
        <f>FEB!K36</f>
        <v>0</v>
      </c>
      <c r="N35">
        <f>MAR!K36</f>
        <v>0</v>
      </c>
      <c r="O35" s="80">
        <f t="shared" si="0"/>
        <v>0</v>
      </c>
      <c r="P35" s="80">
        <f t="shared" si="1"/>
        <v>0</v>
      </c>
      <c r="Q35" s="80">
        <f t="shared" si="2"/>
        <v>0</v>
      </c>
    </row>
  </sheetData>
  <mergeCells count="3">
    <mergeCell ref="A1:Q1"/>
    <mergeCell ref="A2:Q2"/>
    <mergeCell ref="A4:Q4"/>
  </mergeCells>
  <pageMargins left="0.7" right="0.7" top="0.75" bottom="0.75" header="0.3" footer="0.3"/>
  <pageSetup scale="8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Normal="100" zoomScaleSheetLayoutView="100" workbookViewId="0">
      <selection activeCell="F23" sqref="F23:K23"/>
    </sheetView>
  </sheetViews>
  <sheetFormatPr defaultRowHeight="15" x14ac:dyDescent="0.25"/>
  <cols>
    <col min="6" max="6" width="10" customWidth="1"/>
  </cols>
  <sheetData>
    <row r="1" spans="1:16" ht="15" customHeight="1" thickTop="1" x14ac:dyDescent="0.25">
      <c r="A1" s="111" t="str">
        <f>F9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M1" s="98" t="s">
        <v>46</v>
      </c>
      <c r="N1" s="99"/>
      <c r="O1" s="99"/>
      <c r="P1" s="100"/>
    </row>
    <row r="2" spans="1:16" ht="15.75" thickBot="1" x14ac:dyDescent="0.3">
      <c r="A2" s="112" t="str">
        <f>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M2" s="101"/>
      <c r="N2" s="102"/>
      <c r="O2" s="102"/>
      <c r="P2" s="103"/>
    </row>
    <row r="3" spans="1:16" ht="15.75" thickTop="1" x14ac:dyDescent="0.25">
      <c r="A3" s="112" t="str">
        <f>F13</f>
        <v>&lt;&lt; Communication Details &gt;&gt;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M3" s="97"/>
      <c r="N3" s="97"/>
    </row>
    <row r="4" spans="1:16" x14ac:dyDescent="0.25">
      <c r="A4" s="107" t="s">
        <v>12</v>
      </c>
      <c r="B4" s="107"/>
      <c r="C4" s="107"/>
      <c r="D4" s="107"/>
      <c r="E4" s="107"/>
      <c r="F4" s="10" t="str">
        <f>F15</f>
        <v>WB/XXXX</v>
      </c>
      <c r="G4" s="14" t="s">
        <v>9</v>
      </c>
      <c r="H4" s="12" t="str">
        <f>F17</f>
        <v>XX</v>
      </c>
      <c r="I4" s="15"/>
      <c r="J4" s="15"/>
      <c r="K4" s="15"/>
    </row>
    <row r="5" spans="1:16" ht="15" customHeight="1" x14ac:dyDescent="0.25">
      <c r="A5" s="108" t="s">
        <v>13</v>
      </c>
      <c r="B5" s="108"/>
      <c r="C5" s="108"/>
      <c r="D5" s="108"/>
      <c r="E5" s="108"/>
      <c r="F5" s="109">
        <f>F19</f>
        <v>410000028988761</v>
      </c>
      <c r="G5" s="110"/>
      <c r="H5" s="110"/>
      <c r="I5" s="16"/>
      <c r="J5" s="16"/>
      <c r="K5" s="16"/>
    </row>
    <row r="6" spans="1:16" ht="25.5" customHeight="1" x14ac:dyDescent="0.25">
      <c r="A6" s="113" t="s">
        <v>19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6" ht="23.25" customHeight="1" x14ac:dyDescent="0.25">
      <c r="A7" s="104" t="s">
        <v>1</v>
      </c>
      <c r="B7" s="105"/>
      <c r="C7" s="105"/>
      <c r="D7" s="105"/>
      <c r="E7" s="106"/>
      <c r="F7" s="104" t="s">
        <v>2</v>
      </c>
      <c r="G7" s="105"/>
      <c r="H7" s="105"/>
      <c r="I7" s="105"/>
      <c r="J7" s="105"/>
      <c r="K7" s="106"/>
    </row>
    <row r="8" spans="1:16" x14ac:dyDescent="0.25">
      <c r="A8" s="94"/>
      <c r="B8" s="95"/>
      <c r="C8" s="95"/>
      <c r="D8" s="95"/>
      <c r="E8" s="96"/>
      <c r="F8" s="88"/>
      <c r="G8" s="89"/>
      <c r="H8" s="89"/>
      <c r="I8" s="89"/>
      <c r="J8" s="89"/>
      <c r="K8" s="90"/>
    </row>
    <row r="9" spans="1:16" x14ac:dyDescent="0.25">
      <c r="A9" s="85" t="s">
        <v>3</v>
      </c>
      <c r="B9" s="86"/>
      <c r="C9" s="86"/>
      <c r="D9" s="86"/>
      <c r="E9" s="87"/>
      <c r="F9" s="115" t="s">
        <v>5</v>
      </c>
      <c r="G9" s="116"/>
      <c r="H9" s="116"/>
      <c r="I9" s="116"/>
      <c r="J9" s="116"/>
      <c r="K9" s="117"/>
    </row>
    <row r="10" spans="1:16" x14ac:dyDescent="0.25">
      <c r="A10" s="85"/>
      <c r="B10" s="86"/>
      <c r="C10" s="86"/>
      <c r="D10" s="86"/>
      <c r="E10" s="87"/>
      <c r="F10" s="88"/>
      <c r="G10" s="89"/>
      <c r="H10" s="89"/>
      <c r="I10" s="89"/>
      <c r="J10" s="89"/>
      <c r="K10" s="90"/>
    </row>
    <row r="11" spans="1:16" x14ac:dyDescent="0.25">
      <c r="A11" s="85" t="s">
        <v>4</v>
      </c>
      <c r="B11" s="86"/>
      <c r="C11" s="86"/>
      <c r="D11" s="86"/>
      <c r="E11" s="87"/>
      <c r="F11" s="91" t="s">
        <v>6</v>
      </c>
      <c r="G11" s="92"/>
      <c r="H11" s="92"/>
      <c r="I11" s="92"/>
      <c r="J11" s="92"/>
      <c r="K11" s="93"/>
      <c r="N11" s="34"/>
    </row>
    <row r="12" spans="1:16" x14ac:dyDescent="0.25">
      <c r="A12" s="85"/>
      <c r="B12" s="86"/>
      <c r="C12" s="86"/>
      <c r="D12" s="86"/>
      <c r="E12" s="87"/>
      <c r="F12" s="88"/>
      <c r="G12" s="89"/>
      <c r="H12" s="89"/>
      <c r="I12" s="89"/>
      <c r="J12" s="89"/>
      <c r="K12" s="90"/>
    </row>
    <row r="13" spans="1:16" x14ac:dyDescent="0.25">
      <c r="A13" s="85" t="s">
        <v>7</v>
      </c>
      <c r="B13" s="86"/>
      <c r="C13" s="86"/>
      <c r="D13" s="86"/>
      <c r="E13" s="87"/>
      <c r="F13" s="91" t="s">
        <v>0</v>
      </c>
      <c r="G13" s="92"/>
      <c r="H13" s="92"/>
      <c r="I13" s="92"/>
      <c r="J13" s="92"/>
      <c r="K13" s="93"/>
    </row>
    <row r="14" spans="1:16" x14ac:dyDescent="0.25">
      <c r="A14" s="85"/>
      <c r="B14" s="86"/>
      <c r="C14" s="86"/>
      <c r="D14" s="86"/>
      <c r="E14" s="87"/>
      <c r="F14" s="88"/>
      <c r="G14" s="89"/>
      <c r="H14" s="89"/>
      <c r="I14" s="89"/>
      <c r="J14" s="89"/>
      <c r="K14" s="90"/>
    </row>
    <row r="15" spans="1:16" x14ac:dyDescent="0.25">
      <c r="A15" s="85" t="s">
        <v>8</v>
      </c>
      <c r="B15" s="86"/>
      <c r="C15" s="86"/>
      <c r="D15" s="86"/>
      <c r="E15" s="87"/>
      <c r="F15" s="91" t="s">
        <v>16</v>
      </c>
      <c r="G15" s="92"/>
      <c r="H15" s="92"/>
      <c r="I15" s="92"/>
      <c r="J15" s="92"/>
      <c r="K15" s="93"/>
    </row>
    <row r="16" spans="1:16" x14ac:dyDescent="0.25">
      <c r="A16" s="85"/>
      <c r="B16" s="86"/>
      <c r="C16" s="86"/>
      <c r="D16" s="86"/>
      <c r="E16" s="87"/>
      <c r="F16" s="88"/>
      <c r="G16" s="89"/>
      <c r="H16" s="89"/>
      <c r="I16" s="89"/>
      <c r="J16" s="89"/>
      <c r="K16" s="90"/>
    </row>
    <row r="17" spans="1:11" x14ac:dyDescent="0.25">
      <c r="A17" s="85" t="s">
        <v>10</v>
      </c>
      <c r="B17" s="86"/>
      <c r="C17" s="86"/>
      <c r="D17" s="86"/>
      <c r="E17" s="87"/>
      <c r="F17" s="91" t="s">
        <v>15</v>
      </c>
      <c r="G17" s="92"/>
      <c r="H17" s="92"/>
      <c r="I17" s="92"/>
      <c r="J17" s="92"/>
      <c r="K17" s="93"/>
    </row>
    <row r="18" spans="1:11" x14ac:dyDescent="0.25">
      <c r="A18" s="85"/>
      <c r="B18" s="86"/>
      <c r="C18" s="86"/>
      <c r="D18" s="86"/>
      <c r="E18" s="87"/>
      <c r="F18" s="88"/>
      <c r="G18" s="89"/>
      <c r="H18" s="89"/>
      <c r="I18" s="89"/>
      <c r="J18" s="89"/>
      <c r="K18" s="90"/>
    </row>
    <row r="19" spans="1:11" x14ac:dyDescent="0.25">
      <c r="A19" s="85" t="s">
        <v>11</v>
      </c>
      <c r="B19" s="86"/>
      <c r="C19" s="86"/>
      <c r="D19" s="86"/>
      <c r="E19" s="87"/>
      <c r="F19" s="118">
        <v>410000028988761</v>
      </c>
      <c r="G19" s="119"/>
      <c r="H19" s="119"/>
      <c r="I19" s="119"/>
      <c r="J19" s="119"/>
      <c r="K19" s="120"/>
    </row>
    <row r="20" spans="1:11" x14ac:dyDescent="0.25">
      <c r="A20" s="85"/>
      <c r="B20" s="86"/>
      <c r="C20" s="86"/>
      <c r="D20" s="86"/>
      <c r="E20" s="87"/>
      <c r="F20" s="88"/>
      <c r="G20" s="89"/>
      <c r="H20" s="89"/>
      <c r="I20" s="89"/>
      <c r="J20" s="89"/>
      <c r="K20" s="90"/>
    </row>
    <row r="21" spans="1:11" x14ac:dyDescent="0.25">
      <c r="A21" s="85" t="s">
        <v>14</v>
      </c>
      <c r="B21" s="86"/>
      <c r="C21" s="86"/>
      <c r="D21" s="86"/>
      <c r="E21" s="87"/>
      <c r="F21" s="91">
        <v>10</v>
      </c>
      <c r="G21" s="92"/>
      <c r="H21" s="92"/>
      <c r="I21" s="92"/>
      <c r="J21" s="92"/>
      <c r="K21" s="93"/>
    </row>
    <row r="22" spans="1:11" x14ac:dyDescent="0.25">
      <c r="A22" s="85"/>
      <c r="B22" s="86"/>
      <c r="C22" s="86"/>
      <c r="D22" s="86"/>
      <c r="E22" s="87"/>
      <c r="F22" s="88"/>
      <c r="G22" s="89"/>
      <c r="H22" s="89"/>
      <c r="I22" s="89"/>
      <c r="J22" s="89"/>
      <c r="K22" s="90"/>
    </row>
    <row r="23" spans="1:11" x14ac:dyDescent="0.25">
      <c r="A23" s="85" t="s">
        <v>17</v>
      </c>
      <c r="B23" s="86"/>
      <c r="C23" s="86"/>
      <c r="D23" s="86"/>
      <c r="E23" s="87"/>
      <c r="F23" s="91">
        <v>2011</v>
      </c>
      <c r="G23" s="92"/>
      <c r="H23" s="92"/>
      <c r="I23" s="92"/>
      <c r="J23" s="92"/>
      <c r="K23" s="93"/>
    </row>
    <row r="24" spans="1:11" x14ac:dyDescent="0.25">
      <c r="A24" s="85"/>
      <c r="B24" s="86"/>
      <c r="C24" s="86"/>
      <c r="D24" s="86"/>
      <c r="E24" s="87"/>
      <c r="F24" s="88"/>
      <c r="G24" s="89"/>
      <c r="H24" s="89"/>
      <c r="I24" s="89"/>
      <c r="J24" s="89"/>
      <c r="K24" s="90"/>
    </row>
    <row r="25" spans="1:11" x14ac:dyDescent="0.25">
      <c r="A25" s="85" t="s">
        <v>18</v>
      </c>
      <c r="B25" s="86"/>
      <c r="C25" s="86"/>
      <c r="D25" s="86"/>
      <c r="E25" s="87"/>
      <c r="F25" s="91">
        <f>F23+1</f>
        <v>2012</v>
      </c>
      <c r="G25" s="92"/>
      <c r="H25" s="92"/>
      <c r="I25" s="92"/>
      <c r="J25" s="92"/>
      <c r="K25" s="93"/>
    </row>
    <row r="26" spans="1:11" x14ac:dyDescent="0.25">
      <c r="A26" s="85"/>
      <c r="B26" s="86"/>
      <c r="C26" s="86"/>
      <c r="D26" s="86"/>
      <c r="E26" s="87"/>
      <c r="F26" s="94"/>
      <c r="G26" s="95"/>
      <c r="H26" s="95"/>
      <c r="I26" s="95"/>
      <c r="J26" s="95"/>
      <c r="K26" s="96"/>
    </row>
    <row r="27" spans="1:11" x14ac:dyDescent="0.25">
      <c r="A27" s="28"/>
      <c r="B27" s="29"/>
      <c r="C27" s="29"/>
      <c r="D27" s="29"/>
      <c r="E27" s="30"/>
      <c r="F27" s="31"/>
      <c r="G27" s="32"/>
      <c r="H27" s="32"/>
      <c r="I27" s="32"/>
      <c r="J27" s="32"/>
      <c r="K27" s="33"/>
    </row>
    <row r="28" spans="1:11" x14ac:dyDescent="0.25">
      <c r="A28" s="114" t="s">
        <v>19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</row>
  </sheetData>
  <mergeCells count="50">
    <mergeCell ref="A28:K28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M3:N3"/>
    <mergeCell ref="M1:P2"/>
    <mergeCell ref="A7:E7"/>
    <mergeCell ref="F7:K7"/>
    <mergeCell ref="F8:K8"/>
    <mergeCell ref="A4:E4"/>
    <mergeCell ref="A5:E5"/>
    <mergeCell ref="F5:H5"/>
    <mergeCell ref="A1:K1"/>
    <mergeCell ref="A2:K2"/>
    <mergeCell ref="A3:K3"/>
    <mergeCell ref="A6:K6"/>
    <mergeCell ref="F24:K24"/>
    <mergeCell ref="F25:K25"/>
    <mergeCell ref="F26:K26"/>
    <mergeCell ref="A8:E8"/>
    <mergeCell ref="A9:E9"/>
    <mergeCell ref="A10:E10"/>
    <mergeCell ref="A11:E11"/>
    <mergeCell ref="A12:E12"/>
    <mergeCell ref="A13:E13"/>
    <mergeCell ref="A25:E25"/>
    <mergeCell ref="A14:E14"/>
    <mergeCell ref="A15:E15"/>
    <mergeCell ref="A16:E16"/>
    <mergeCell ref="A17:E17"/>
    <mergeCell ref="A18:E18"/>
    <mergeCell ref="A19:E19"/>
    <mergeCell ref="A26:E26"/>
    <mergeCell ref="A20:E20"/>
    <mergeCell ref="A21:E21"/>
    <mergeCell ref="A22:E22"/>
    <mergeCell ref="A23:E23"/>
    <mergeCell ref="A24:E24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topLeftCell="A18" zoomScaleNormal="84" zoomScaleSheetLayoutView="100" workbookViewId="0">
      <selection activeCell="B37" sqref="B37"/>
    </sheetView>
  </sheetViews>
  <sheetFormatPr defaultRowHeight="15" x14ac:dyDescent="0.25"/>
  <cols>
    <col min="1" max="1" width="5" customWidth="1"/>
    <col min="2" max="2" width="24" customWidth="1"/>
    <col min="3" max="3" width="14.28515625" customWidth="1"/>
    <col min="4" max="4" width="14.28515625" bestFit="1" customWidth="1"/>
    <col min="5" max="5" width="9.5703125" customWidth="1"/>
    <col min="6" max="6" width="14" customWidth="1"/>
    <col min="7" max="8" width="15.7109375" customWidth="1"/>
  </cols>
  <sheetData>
    <row r="1" spans="1:10" ht="18.75" x14ac:dyDescent="0.25">
      <c r="A1" s="111" t="str">
        <f>'Basic Info'!A1:K1</f>
        <v>&lt;&lt; Establishment Code &gt;&gt;</v>
      </c>
      <c r="B1" s="111"/>
      <c r="C1" s="111"/>
      <c r="D1" s="111"/>
      <c r="E1" s="111"/>
      <c r="F1" s="111"/>
      <c r="G1" s="111"/>
      <c r="H1" s="111"/>
      <c r="I1" s="7"/>
      <c r="J1" s="7"/>
    </row>
    <row r="2" spans="1:10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8"/>
      <c r="J2" s="8"/>
    </row>
    <row r="3" spans="1:10" x14ac:dyDescent="0.25">
      <c r="A3" s="112" t="str">
        <f>'Basic Info'!F13</f>
        <v>&lt;&lt; Communication Details &gt;&gt;</v>
      </c>
      <c r="B3" s="112"/>
      <c r="C3" s="112"/>
      <c r="D3" s="112"/>
      <c r="E3" s="112"/>
      <c r="F3" s="112"/>
      <c r="G3" s="112"/>
      <c r="H3" s="112"/>
      <c r="I3" s="8"/>
      <c r="J3" s="8"/>
    </row>
    <row r="4" spans="1:10" x14ac:dyDescent="0.25">
      <c r="A4" s="107" t="s">
        <v>12</v>
      </c>
      <c r="B4" s="107"/>
      <c r="C4" s="107"/>
      <c r="D4" s="10" t="str">
        <f>'Basic Info'!F15</f>
        <v>WB/XXXX</v>
      </c>
      <c r="E4" s="11" t="s">
        <v>9</v>
      </c>
      <c r="F4" s="12" t="str">
        <f>'Basic Info'!F17</f>
        <v>XX</v>
      </c>
      <c r="G4" s="13"/>
      <c r="H4" s="13"/>
      <c r="I4" s="2"/>
      <c r="J4" s="2"/>
    </row>
    <row r="5" spans="1:10" x14ac:dyDescent="0.25">
      <c r="A5" s="108" t="s">
        <v>13</v>
      </c>
      <c r="B5" s="108"/>
      <c r="C5" s="108"/>
      <c r="D5" s="121">
        <f>'Basic Info'!F19</f>
        <v>410000028988761</v>
      </c>
      <c r="E5" s="121"/>
      <c r="F5" s="72"/>
      <c r="G5" s="72"/>
      <c r="H5" s="72"/>
      <c r="I5" s="3"/>
      <c r="J5" s="3"/>
    </row>
    <row r="6" spans="1:10" x14ac:dyDescent="0.25">
      <c r="A6" s="13"/>
      <c r="B6" s="13"/>
      <c r="C6" s="13"/>
      <c r="D6" s="13"/>
      <c r="E6" s="13"/>
      <c r="F6" s="13"/>
      <c r="G6" s="13"/>
      <c r="H6" s="13"/>
    </row>
    <row r="7" spans="1:10" ht="30" customHeight="1" x14ac:dyDescent="0.25">
      <c r="A7" s="6" t="s">
        <v>20</v>
      </c>
      <c r="B7" s="6" t="s">
        <v>21</v>
      </c>
      <c r="C7" s="6" t="s">
        <v>22</v>
      </c>
      <c r="D7" s="6" t="s">
        <v>23</v>
      </c>
      <c r="E7" s="6" t="s">
        <v>25</v>
      </c>
      <c r="F7" s="6" t="s">
        <v>24</v>
      </c>
      <c r="G7" s="4" t="s">
        <v>72</v>
      </c>
      <c r="H7" s="4" t="s">
        <v>73</v>
      </c>
      <c r="I7" s="5"/>
    </row>
    <row r="8" spans="1:10" ht="20.100000000000001" customHeight="1" x14ac:dyDescent="0.25">
      <c r="A8" s="17">
        <v>1</v>
      </c>
      <c r="B8" s="26"/>
      <c r="C8" s="50">
        <v>19360</v>
      </c>
      <c r="D8" s="27"/>
      <c r="E8" s="27"/>
      <c r="F8" s="27"/>
      <c r="G8" s="52">
        <f ca="1">DATEDIF(C8,TODAY(),"y")</f>
        <v>58</v>
      </c>
      <c r="H8" s="51" t="str">
        <f ca="1">IF(G8&lt;58,"Yes","No")</f>
        <v>No</v>
      </c>
    </row>
    <row r="9" spans="1:10" ht="20.100000000000001" customHeight="1" x14ac:dyDescent="0.25">
      <c r="A9" s="17">
        <f>A8+1</f>
        <v>2</v>
      </c>
      <c r="B9" s="26"/>
      <c r="C9" s="50"/>
      <c r="D9" s="27"/>
      <c r="E9" s="27"/>
      <c r="F9" s="27"/>
      <c r="G9" s="52">
        <f t="shared" ref="G9:G37" ca="1" si="0">DATEDIF(C9,TODAY(),"y")</f>
        <v>111</v>
      </c>
      <c r="H9" s="51" t="str">
        <f t="shared" ref="H9:H37" ca="1" si="1">IF(G9&lt;58,"Yes","No")</f>
        <v>No</v>
      </c>
    </row>
    <row r="10" spans="1:10" ht="20.100000000000001" customHeight="1" x14ac:dyDescent="0.25">
      <c r="A10" s="17">
        <f t="shared" ref="A10:A37" si="2">A9+1</f>
        <v>3</v>
      </c>
      <c r="B10" s="26"/>
      <c r="C10" s="50"/>
      <c r="D10" s="27"/>
      <c r="E10" s="27"/>
      <c r="F10" s="27"/>
      <c r="G10" s="52">
        <f t="shared" ca="1" si="0"/>
        <v>111</v>
      </c>
      <c r="H10" s="51" t="str">
        <f t="shared" ca="1" si="1"/>
        <v>No</v>
      </c>
    </row>
    <row r="11" spans="1:10" ht="20.100000000000001" customHeight="1" x14ac:dyDescent="0.25">
      <c r="A11" s="17">
        <f t="shared" si="2"/>
        <v>4</v>
      </c>
      <c r="B11" s="26"/>
      <c r="C11" s="50"/>
      <c r="D11" s="27"/>
      <c r="E11" s="27"/>
      <c r="F11" s="27"/>
      <c r="G11" s="52">
        <f t="shared" ca="1" si="0"/>
        <v>111</v>
      </c>
      <c r="H11" s="51" t="str">
        <f t="shared" ca="1" si="1"/>
        <v>No</v>
      </c>
    </row>
    <row r="12" spans="1:10" ht="20.100000000000001" customHeight="1" x14ac:dyDescent="0.25">
      <c r="A12" s="17">
        <f t="shared" si="2"/>
        <v>5</v>
      </c>
      <c r="B12" s="26"/>
      <c r="C12" s="50"/>
      <c r="D12" s="27"/>
      <c r="E12" s="27"/>
      <c r="F12" s="27"/>
      <c r="G12" s="52">
        <f t="shared" ca="1" si="0"/>
        <v>111</v>
      </c>
      <c r="H12" s="51" t="str">
        <f t="shared" ca="1" si="1"/>
        <v>No</v>
      </c>
    </row>
    <row r="13" spans="1:10" ht="20.100000000000001" customHeight="1" x14ac:dyDescent="0.25">
      <c r="A13" s="17">
        <f t="shared" si="2"/>
        <v>6</v>
      </c>
      <c r="B13" s="26"/>
      <c r="C13" s="50"/>
      <c r="D13" s="27"/>
      <c r="E13" s="27"/>
      <c r="F13" s="27"/>
      <c r="G13" s="52">
        <f t="shared" ca="1" si="0"/>
        <v>111</v>
      </c>
      <c r="H13" s="51" t="str">
        <f t="shared" ca="1" si="1"/>
        <v>No</v>
      </c>
    </row>
    <row r="14" spans="1:10" ht="20.100000000000001" customHeight="1" x14ac:dyDescent="0.25">
      <c r="A14" s="17">
        <f t="shared" si="2"/>
        <v>7</v>
      </c>
      <c r="B14" s="26"/>
      <c r="C14" s="50"/>
      <c r="D14" s="27"/>
      <c r="E14" s="27"/>
      <c r="F14" s="27"/>
      <c r="G14" s="52">
        <f t="shared" ca="1" si="0"/>
        <v>111</v>
      </c>
      <c r="H14" s="51" t="str">
        <f t="shared" ca="1" si="1"/>
        <v>No</v>
      </c>
    </row>
    <row r="15" spans="1:10" ht="20.100000000000001" customHeight="1" x14ac:dyDescent="0.25">
      <c r="A15" s="17">
        <f t="shared" si="2"/>
        <v>8</v>
      </c>
      <c r="B15" s="26"/>
      <c r="C15" s="50"/>
      <c r="D15" s="27"/>
      <c r="E15" s="27"/>
      <c r="F15" s="27"/>
      <c r="G15" s="52">
        <f t="shared" ca="1" si="0"/>
        <v>111</v>
      </c>
      <c r="H15" s="51" t="str">
        <f t="shared" ca="1" si="1"/>
        <v>No</v>
      </c>
    </row>
    <row r="16" spans="1:10" ht="20.100000000000001" customHeight="1" x14ac:dyDescent="0.25">
      <c r="A16" s="17">
        <f t="shared" si="2"/>
        <v>9</v>
      </c>
      <c r="B16" s="26"/>
      <c r="C16" s="50"/>
      <c r="D16" s="27"/>
      <c r="E16" s="27"/>
      <c r="F16" s="27"/>
      <c r="G16" s="52">
        <f t="shared" ca="1" si="0"/>
        <v>111</v>
      </c>
      <c r="H16" s="51" t="str">
        <f t="shared" ca="1" si="1"/>
        <v>No</v>
      </c>
    </row>
    <row r="17" spans="1:8" ht="20.100000000000001" customHeight="1" x14ac:dyDescent="0.25">
      <c r="A17" s="17">
        <f t="shared" si="2"/>
        <v>10</v>
      </c>
      <c r="B17" s="26"/>
      <c r="C17" s="50"/>
      <c r="D17" s="27"/>
      <c r="E17" s="27"/>
      <c r="F17" s="27"/>
      <c r="G17" s="52">
        <f t="shared" ca="1" si="0"/>
        <v>111</v>
      </c>
      <c r="H17" s="51" t="str">
        <f t="shared" ca="1" si="1"/>
        <v>No</v>
      </c>
    </row>
    <row r="18" spans="1:8" ht="20.100000000000001" customHeight="1" x14ac:dyDescent="0.25">
      <c r="A18" s="17">
        <f t="shared" si="2"/>
        <v>11</v>
      </c>
      <c r="B18" s="26"/>
      <c r="C18" s="50"/>
      <c r="D18" s="27"/>
      <c r="E18" s="27"/>
      <c r="F18" s="27"/>
      <c r="G18" s="52">
        <f t="shared" ca="1" si="0"/>
        <v>111</v>
      </c>
      <c r="H18" s="51" t="str">
        <f t="shared" ca="1" si="1"/>
        <v>No</v>
      </c>
    </row>
    <row r="19" spans="1:8" ht="20.100000000000001" customHeight="1" x14ac:dyDescent="0.25">
      <c r="A19" s="17">
        <f t="shared" si="2"/>
        <v>12</v>
      </c>
      <c r="B19" s="26"/>
      <c r="C19" s="50"/>
      <c r="D19" s="27"/>
      <c r="E19" s="27"/>
      <c r="F19" s="27"/>
      <c r="G19" s="52">
        <f t="shared" ca="1" si="0"/>
        <v>111</v>
      </c>
      <c r="H19" s="51" t="str">
        <f t="shared" ca="1" si="1"/>
        <v>No</v>
      </c>
    </row>
    <row r="20" spans="1:8" ht="20.100000000000001" customHeight="1" x14ac:dyDescent="0.25">
      <c r="A20" s="17">
        <f t="shared" si="2"/>
        <v>13</v>
      </c>
      <c r="B20" s="26"/>
      <c r="C20" s="50"/>
      <c r="D20" s="27"/>
      <c r="E20" s="27"/>
      <c r="F20" s="27"/>
      <c r="G20" s="52">
        <f t="shared" ca="1" si="0"/>
        <v>111</v>
      </c>
      <c r="H20" s="51" t="str">
        <f t="shared" ca="1" si="1"/>
        <v>No</v>
      </c>
    </row>
    <row r="21" spans="1:8" ht="20.100000000000001" customHeight="1" x14ac:dyDescent="0.25">
      <c r="A21" s="17">
        <f t="shared" si="2"/>
        <v>14</v>
      </c>
      <c r="B21" s="26"/>
      <c r="C21" s="50"/>
      <c r="D21" s="27"/>
      <c r="E21" s="27"/>
      <c r="F21" s="27"/>
      <c r="G21" s="52">
        <f t="shared" ca="1" si="0"/>
        <v>111</v>
      </c>
      <c r="H21" s="51" t="str">
        <f t="shared" ca="1" si="1"/>
        <v>No</v>
      </c>
    </row>
    <row r="22" spans="1:8" ht="20.100000000000001" customHeight="1" x14ac:dyDescent="0.25">
      <c r="A22" s="17">
        <f t="shared" si="2"/>
        <v>15</v>
      </c>
      <c r="B22" s="26"/>
      <c r="C22" s="50"/>
      <c r="D22" s="27"/>
      <c r="E22" s="27"/>
      <c r="F22" s="27"/>
      <c r="G22" s="52">
        <f t="shared" ca="1" si="0"/>
        <v>111</v>
      </c>
      <c r="H22" s="51" t="str">
        <f t="shared" ca="1" si="1"/>
        <v>No</v>
      </c>
    </row>
    <row r="23" spans="1:8" ht="20.100000000000001" customHeight="1" x14ac:dyDescent="0.25">
      <c r="A23" s="17">
        <f t="shared" si="2"/>
        <v>16</v>
      </c>
      <c r="B23" s="26"/>
      <c r="C23" s="50"/>
      <c r="D23" s="27"/>
      <c r="E23" s="27"/>
      <c r="F23" s="27"/>
      <c r="G23" s="52">
        <f t="shared" ca="1" si="0"/>
        <v>111</v>
      </c>
      <c r="H23" s="51" t="str">
        <f t="shared" ca="1" si="1"/>
        <v>No</v>
      </c>
    </row>
    <row r="24" spans="1:8" ht="20.100000000000001" customHeight="1" x14ac:dyDescent="0.25">
      <c r="A24" s="17">
        <f t="shared" si="2"/>
        <v>17</v>
      </c>
      <c r="B24" s="26"/>
      <c r="C24" s="50"/>
      <c r="D24" s="27"/>
      <c r="E24" s="27"/>
      <c r="F24" s="27"/>
      <c r="G24" s="52">
        <f t="shared" ca="1" si="0"/>
        <v>111</v>
      </c>
      <c r="H24" s="51" t="str">
        <f t="shared" ca="1" si="1"/>
        <v>No</v>
      </c>
    </row>
    <row r="25" spans="1:8" ht="20.100000000000001" customHeight="1" x14ac:dyDescent="0.25">
      <c r="A25" s="17">
        <f t="shared" si="2"/>
        <v>18</v>
      </c>
      <c r="B25" s="26"/>
      <c r="C25" s="50"/>
      <c r="D25" s="27"/>
      <c r="E25" s="27"/>
      <c r="F25" s="27"/>
      <c r="G25" s="52">
        <f t="shared" ca="1" si="0"/>
        <v>111</v>
      </c>
      <c r="H25" s="51" t="str">
        <f t="shared" ca="1" si="1"/>
        <v>No</v>
      </c>
    </row>
    <row r="26" spans="1:8" ht="20.100000000000001" customHeight="1" x14ac:dyDescent="0.25">
      <c r="A26" s="17">
        <f t="shared" si="2"/>
        <v>19</v>
      </c>
      <c r="B26" s="26"/>
      <c r="C26" s="50"/>
      <c r="D26" s="27"/>
      <c r="E26" s="27"/>
      <c r="F26" s="27"/>
      <c r="G26" s="52">
        <f t="shared" ca="1" si="0"/>
        <v>111</v>
      </c>
      <c r="H26" s="51" t="str">
        <f t="shared" ca="1" si="1"/>
        <v>No</v>
      </c>
    </row>
    <row r="27" spans="1:8" ht="20.100000000000001" customHeight="1" x14ac:dyDescent="0.25">
      <c r="A27" s="17">
        <f t="shared" si="2"/>
        <v>20</v>
      </c>
      <c r="B27" s="26"/>
      <c r="C27" s="50"/>
      <c r="D27" s="27"/>
      <c r="E27" s="27"/>
      <c r="F27" s="27"/>
      <c r="G27" s="52">
        <f t="shared" ca="1" si="0"/>
        <v>111</v>
      </c>
      <c r="H27" s="51" t="str">
        <f t="shared" ca="1" si="1"/>
        <v>No</v>
      </c>
    </row>
    <row r="28" spans="1:8" ht="20.100000000000001" customHeight="1" x14ac:dyDescent="0.25">
      <c r="A28" s="17">
        <f t="shared" si="2"/>
        <v>21</v>
      </c>
      <c r="B28" s="26"/>
      <c r="C28" s="50"/>
      <c r="D28" s="27"/>
      <c r="E28" s="27"/>
      <c r="F28" s="27"/>
      <c r="G28" s="52">
        <f t="shared" ca="1" si="0"/>
        <v>111</v>
      </c>
      <c r="H28" s="51" t="str">
        <f t="shared" ca="1" si="1"/>
        <v>No</v>
      </c>
    </row>
    <row r="29" spans="1:8" ht="20.100000000000001" customHeight="1" x14ac:dyDescent="0.25">
      <c r="A29" s="17">
        <f t="shared" si="2"/>
        <v>22</v>
      </c>
      <c r="B29" s="26"/>
      <c r="C29" s="50"/>
      <c r="D29" s="27"/>
      <c r="E29" s="27"/>
      <c r="F29" s="27"/>
      <c r="G29" s="52">
        <f t="shared" ca="1" si="0"/>
        <v>111</v>
      </c>
      <c r="H29" s="51" t="str">
        <f t="shared" ca="1" si="1"/>
        <v>No</v>
      </c>
    </row>
    <row r="30" spans="1:8" ht="20.100000000000001" customHeight="1" x14ac:dyDescent="0.25">
      <c r="A30" s="17">
        <f t="shared" si="2"/>
        <v>23</v>
      </c>
      <c r="B30" s="26"/>
      <c r="C30" s="50"/>
      <c r="D30" s="27"/>
      <c r="E30" s="27"/>
      <c r="F30" s="27"/>
      <c r="G30" s="52">
        <f t="shared" ca="1" si="0"/>
        <v>111</v>
      </c>
      <c r="H30" s="51" t="str">
        <f t="shared" ca="1" si="1"/>
        <v>No</v>
      </c>
    </row>
    <row r="31" spans="1:8" ht="20.100000000000001" customHeight="1" x14ac:dyDescent="0.25">
      <c r="A31" s="17">
        <f t="shared" si="2"/>
        <v>24</v>
      </c>
      <c r="B31" s="26"/>
      <c r="C31" s="50"/>
      <c r="D31" s="27"/>
      <c r="E31" s="27"/>
      <c r="F31" s="27"/>
      <c r="G31" s="52">
        <f t="shared" ca="1" si="0"/>
        <v>111</v>
      </c>
      <c r="H31" s="51" t="str">
        <f t="shared" ca="1" si="1"/>
        <v>No</v>
      </c>
    </row>
    <row r="32" spans="1:8" ht="20.100000000000001" customHeight="1" x14ac:dyDescent="0.25">
      <c r="A32" s="17">
        <f t="shared" si="2"/>
        <v>25</v>
      </c>
      <c r="B32" s="26"/>
      <c r="C32" s="50"/>
      <c r="D32" s="27"/>
      <c r="E32" s="27"/>
      <c r="F32" s="27"/>
      <c r="G32" s="52">
        <f t="shared" ca="1" si="0"/>
        <v>111</v>
      </c>
      <c r="H32" s="51" t="str">
        <f t="shared" ca="1" si="1"/>
        <v>No</v>
      </c>
    </row>
    <row r="33" spans="1:8" ht="20.100000000000001" customHeight="1" x14ac:dyDescent="0.25">
      <c r="A33" s="17">
        <f t="shared" si="2"/>
        <v>26</v>
      </c>
      <c r="B33" s="26"/>
      <c r="C33" s="50"/>
      <c r="D33" s="27"/>
      <c r="E33" s="27"/>
      <c r="F33" s="27"/>
      <c r="G33" s="52">
        <f t="shared" ca="1" si="0"/>
        <v>111</v>
      </c>
      <c r="H33" s="51" t="str">
        <f t="shared" ca="1" si="1"/>
        <v>No</v>
      </c>
    </row>
    <row r="34" spans="1:8" ht="20.100000000000001" customHeight="1" x14ac:dyDescent="0.25">
      <c r="A34" s="17">
        <f t="shared" si="2"/>
        <v>27</v>
      </c>
      <c r="B34" s="26"/>
      <c r="C34" s="50"/>
      <c r="D34" s="27"/>
      <c r="E34" s="27"/>
      <c r="F34" s="27"/>
      <c r="G34" s="52">
        <f t="shared" ca="1" si="0"/>
        <v>111</v>
      </c>
      <c r="H34" s="51" t="str">
        <f t="shared" ca="1" si="1"/>
        <v>No</v>
      </c>
    </row>
    <row r="35" spans="1:8" ht="20.100000000000001" customHeight="1" x14ac:dyDescent="0.25">
      <c r="A35" s="17">
        <f t="shared" si="2"/>
        <v>28</v>
      </c>
      <c r="B35" s="26"/>
      <c r="C35" s="50"/>
      <c r="D35" s="27"/>
      <c r="E35" s="27"/>
      <c r="F35" s="27"/>
      <c r="G35" s="52">
        <f t="shared" ca="1" si="0"/>
        <v>111</v>
      </c>
      <c r="H35" s="51" t="str">
        <f t="shared" ca="1" si="1"/>
        <v>No</v>
      </c>
    </row>
    <row r="36" spans="1:8" ht="20.100000000000001" customHeight="1" x14ac:dyDescent="0.25">
      <c r="A36" s="17">
        <f t="shared" si="2"/>
        <v>29</v>
      </c>
      <c r="B36" s="26"/>
      <c r="C36" s="50"/>
      <c r="D36" s="27"/>
      <c r="E36" s="27"/>
      <c r="F36" s="27"/>
      <c r="G36" s="52">
        <f t="shared" ca="1" si="0"/>
        <v>111</v>
      </c>
      <c r="H36" s="51" t="str">
        <f t="shared" ca="1" si="1"/>
        <v>No</v>
      </c>
    </row>
    <row r="37" spans="1:8" ht="20.100000000000001" customHeight="1" x14ac:dyDescent="0.25">
      <c r="A37" s="17">
        <f t="shared" si="2"/>
        <v>30</v>
      </c>
      <c r="B37" s="26"/>
      <c r="C37" s="50"/>
      <c r="D37" s="27"/>
      <c r="E37" s="27"/>
      <c r="F37" s="27"/>
      <c r="G37" s="52">
        <f t="shared" ca="1" si="0"/>
        <v>111</v>
      </c>
      <c r="H37" s="51" t="str">
        <f t="shared" ca="1" si="1"/>
        <v>No</v>
      </c>
    </row>
  </sheetData>
  <mergeCells count="6">
    <mergeCell ref="A4:C4"/>
    <mergeCell ref="D5:E5"/>
    <mergeCell ref="A5:C5"/>
    <mergeCell ref="A1:H1"/>
    <mergeCell ref="A2:H2"/>
    <mergeCell ref="A3:H3"/>
  </mergeCells>
  <pageMargins left="0.25" right="0.25" top="0.75" bottom="0.75" header="0.3" footer="0.3"/>
  <pageSetup scale="9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="86" zoomScaleNormal="96" zoomScaleSheetLayoutView="86" workbookViewId="0">
      <selection sqref="A1:Q2"/>
    </sheetView>
  </sheetViews>
  <sheetFormatPr defaultRowHeight="15" x14ac:dyDescent="0.25"/>
  <cols>
    <col min="1" max="1" width="4.7109375" customWidth="1"/>
    <col min="2" max="2" width="21.5703125" customWidth="1"/>
    <col min="3" max="3" width="4.5703125" customWidth="1"/>
    <col min="4" max="4" width="5" customWidth="1"/>
    <col min="5" max="5" width="4.42578125" customWidth="1"/>
    <col min="6" max="6" width="3.85546875" customWidth="1"/>
    <col min="7" max="7" width="4.85546875" customWidth="1"/>
    <col min="8" max="8" width="4.140625" customWidth="1"/>
    <col min="9" max="9" width="4.5703125" customWidth="1"/>
    <col min="10" max="10" width="5.140625" customWidth="1"/>
    <col min="11" max="12" width="4.42578125" customWidth="1"/>
    <col min="13" max="13" width="4.140625" customWidth="1"/>
    <col min="14" max="14" width="5.140625" customWidth="1"/>
    <col min="15" max="15" width="8.42578125" customWidth="1"/>
    <col min="16" max="16" width="9" customWidth="1"/>
    <col min="17" max="17" width="6.5703125" customWidth="1"/>
  </cols>
  <sheetData>
    <row r="1" spans="1:17" ht="18.75" x14ac:dyDescent="0.25">
      <c r="A1" s="111" t="str">
        <f>'Basic Info'!F9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s="23" customFormat="1" x14ac:dyDescent="0.25">
      <c r="A3" s="128" t="s">
        <v>45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x14ac:dyDescent="0.25">
      <c r="A4" s="13"/>
      <c r="B4" s="13"/>
      <c r="C4" s="123">
        <f>'Basic Info'!F23</f>
        <v>2011</v>
      </c>
      <c r="D4" s="123"/>
      <c r="E4" s="123"/>
      <c r="F4" s="123"/>
      <c r="G4" s="123"/>
      <c r="H4" s="123"/>
      <c r="I4" s="123"/>
      <c r="J4" s="123"/>
      <c r="K4" s="123"/>
      <c r="L4" s="122">
        <f>'Basic Info'!F25</f>
        <v>2012</v>
      </c>
      <c r="M4" s="122"/>
      <c r="N4" s="122"/>
      <c r="O4" s="13"/>
      <c r="P4" s="13"/>
      <c r="Q4" s="13"/>
    </row>
    <row r="5" spans="1:17" ht="30" x14ac:dyDescent="0.25">
      <c r="A5" s="6" t="s">
        <v>26</v>
      </c>
      <c r="B5" s="6" t="s">
        <v>27</v>
      </c>
      <c r="C5" s="18" t="s">
        <v>28</v>
      </c>
      <c r="D5" s="18" t="s">
        <v>29</v>
      </c>
      <c r="E5" s="18" t="s">
        <v>30</v>
      </c>
      <c r="F5" s="18" t="s">
        <v>31</v>
      </c>
      <c r="G5" s="18" t="s">
        <v>32</v>
      </c>
      <c r="H5" s="18" t="s">
        <v>33</v>
      </c>
      <c r="I5" s="18" t="s">
        <v>34</v>
      </c>
      <c r="J5" s="18" t="s">
        <v>35</v>
      </c>
      <c r="K5" s="18" t="s">
        <v>36</v>
      </c>
      <c r="L5" s="18" t="s">
        <v>37</v>
      </c>
      <c r="M5" s="18" t="s">
        <v>38</v>
      </c>
      <c r="N5" s="18" t="s">
        <v>39</v>
      </c>
      <c r="O5" s="126" t="s">
        <v>41</v>
      </c>
      <c r="P5" s="127"/>
      <c r="Q5" s="127"/>
    </row>
    <row r="6" spans="1:17" x14ac:dyDescent="0.25">
      <c r="A6" s="124" t="s">
        <v>40</v>
      </c>
      <c r="B6" s="125"/>
      <c r="C6" s="70">
        <v>30</v>
      </c>
      <c r="D6" s="70">
        <v>31</v>
      </c>
      <c r="E6" s="70">
        <v>30</v>
      </c>
      <c r="F6" s="70">
        <v>31</v>
      </c>
      <c r="G6" s="70">
        <v>31</v>
      </c>
      <c r="H6" s="70">
        <v>30</v>
      </c>
      <c r="I6" s="70">
        <v>31</v>
      </c>
      <c r="J6" s="70">
        <v>30</v>
      </c>
      <c r="K6" s="70">
        <v>31</v>
      </c>
      <c r="L6" s="70">
        <v>31</v>
      </c>
      <c r="M6" s="70">
        <v>29</v>
      </c>
      <c r="N6" s="71">
        <v>31</v>
      </c>
      <c r="O6" s="21" t="s">
        <v>42</v>
      </c>
      <c r="P6" s="21" t="s">
        <v>43</v>
      </c>
      <c r="Q6" s="21" t="s">
        <v>44</v>
      </c>
    </row>
    <row r="7" spans="1:17" x14ac:dyDescent="0.25">
      <c r="A7" s="19">
        <f>'Employees Details'!A8</f>
        <v>1</v>
      </c>
      <c r="B7" s="20">
        <f>'Employees Details'!B8</f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19">
        <f>SUM(C7:H7)</f>
        <v>0</v>
      </c>
      <c r="P7" s="19">
        <f>SUM(I7:N7)</f>
        <v>0</v>
      </c>
      <c r="Q7" s="19">
        <f>SUM(C7:N7)</f>
        <v>0</v>
      </c>
    </row>
    <row r="8" spans="1:17" x14ac:dyDescent="0.25">
      <c r="A8" s="19">
        <f>'Employees Details'!A9</f>
        <v>2</v>
      </c>
      <c r="B8" s="20">
        <f>'Employees Details'!B9</f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9">
        <f t="shared" ref="O8:O36" si="0">SUM(C8:H8)</f>
        <v>0</v>
      </c>
      <c r="P8" s="19">
        <f t="shared" ref="P8:P36" si="1">SUM(I8:N8)</f>
        <v>0</v>
      </c>
      <c r="Q8" s="19">
        <f t="shared" ref="Q8:Q36" si="2">SUM(C8:N8)</f>
        <v>0</v>
      </c>
    </row>
    <row r="9" spans="1:17" x14ac:dyDescent="0.25">
      <c r="A9" s="19">
        <f>'Employees Details'!A10</f>
        <v>3</v>
      </c>
      <c r="B9" s="20">
        <f>'Employees Details'!B10</f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19">
        <f t="shared" si="0"/>
        <v>0</v>
      </c>
      <c r="P9" s="19">
        <f t="shared" si="1"/>
        <v>0</v>
      </c>
      <c r="Q9" s="19">
        <f t="shared" si="2"/>
        <v>0</v>
      </c>
    </row>
    <row r="10" spans="1:17" x14ac:dyDescent="0.25">
      <c r="A10" s="19">
        <f>'Employees Details'!A11</f>
        <v>4</v>
      </c>
      <c r="B10" s="20">
        <f>'Employees Details'!B11</f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19">
        <f t="shared" si="0"/>
        <v>0</v>
      </c>
      <c r="P10" s="19">
        <f t="shared" si="1"/>
        <v>0</v>
      </c>
      <c r="Q10" s="19">
        <f t="shared" si="2"/>
        <v>0</v>
      </c>
    </row>
    <row r="11" spans="1:17" x14ac:dyDescent="0.25">
      <c r="A11" s="19">
        <f>'Employees Details'!A12</f>
        <v>5</v>
      </c>
      <c r="B11" s="20">
        <f>'Employees Details'!B12</f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19">
        <f t="shared" si="0"/>
        <v>0</v>
      </c>
      <c r="P11" s="19">
        <f t="shared" si="1"/>
        <v>0</v>
      </c>
      <c r="Q11" s="19">
        <f t="shared" si="2"/>
        <v>0</v>
      </c>
    </row>
    <row r="12" spans="1:17" x14ac:dyDescent="0.25">
      <c r="A12" s="19">
        <f>'Employees Details'!A13</f>
        <v>6</v>
      </c>
      <c r="B12" s="20">
        <f>'Employees Details'!B13</f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19">
        <f t="shared" si="0"/>
        <v>0</v>
      </c>
      <c r="P12" s="19">
        <f t="shared" si="1"/>
        <v>0</v>
      </c>
      <c r="Q12" s="19">
        <f t="shared" si="2"/>
        <v>0</v>
      </c>
    </row>
    <row r="13" spans="1:17" x14ac:dyDescent="0.25">
      <c r="A13" s="19">
        <f>'Employees Details'!A14</f>
        <v>7</v>
      </c>
      <c r="B13" s="20">
        <f>'Employees Details'!B14</f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19">
        <f t="shared" si="0"/>
        <v>0</v>
      </c>
      <c r="P13" s="19">
        <f t="shared" si="1"/>
        <v>0</v>
      </c>
      <c r="Q13" s="19">
        <f t="shared" si="2"/>
        <v>0</v>
      </c>
    </row>
    <row r="14" spans="1:17" x14ac:dyDescent="0.25">
      <c r="A14" s="19">
        <f>'Employees Details'!A15</f>
        <v>8</v>
      </c>
      <c r="B14" s="20">
        <f>'Employees Details'!B15</f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19">
        <f t="shared" si="0"/>
        <v>0</v>
      </c>
      <c r="P14" s="19">
        <f t="shared" si="1"/>
        <v>0</v>
      </c>
      <c r="Q14" s="19">
        <f t="shared" si="2"/>
        <v>0</v>
      </c>
    </row>
    <row r="15" spans="1:17" x14ac:dyDescent="0.25">
      <c r="A15" s="19">
        <f>'Employees Details'!A16</f>
        <v>9</v>
      </c>
      <c r="B15" s="20">
        <f>'Employees Details'!B16</f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19">
        <f t="shared" si="0"/>
        <v>0</v>
      </c>
      <c r="P15" s="19">
        <f t="shared" si="1"/>
        <v>0</v>
      </c>
      <c r="Q15" s="19">
        <f t="shared" si="2"/>
        <v>0</v>
      </c>
    </row>
    <row r="16" spans="1:17" x14ac:dyDescent="0.25">
      <c r="A16" s="19">
        <f>'Employees Details'!A17</f>
        <v>10</v>
      </c>
      <c r="B16" s="20">
        <f>'Employees Details'!B17</f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19">
        <f t="shared" si="0"/>
        <v>0</v>
      </c>
      <c r="P16" s="19">
        <f t="shared" si="1"/>
        <v>0</v>
      </c>
      <c r="Q16" s="19">
        <f t="shared" si="2"/>
        <v>0</v>
      </c>
    </row>
    <row r="17" spans="1:17" x14ac:dyDescent="0.25">
      <c r="A17" s="19">
        <f>'Employees Details'!A18</f>
        <v>11</v>
      </c>
      <c r="B17" s="20">
        <f>'Employees Details'!B18</f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19">
        <f t="shared" si="0"/>
        <v>0</v>
      </c>
      <c r="P17" s="19">
        <f t="shared" si="1"/>
        <v>0</v>
      </c>
      <c r="Q17" s="19">
        <f t="shared" si="2"/>
        <v>0</v>
      </c>
    </row>
    <row r="18" spans="1:17" x14ac:dyDescent="0.25">
      <c r="A18" s="19">
        <f>'Employees Details'!A19</f>
        <v>12</v>
      </c>
      <c r="B18" s="20">
        <f>'Employees Details'!B19</f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19">
        <f t="shared" si="0"/>
        <v>0</v>
      </c>
      <c r="P18" s="19">
        <f t="shared" si="1"/>
        <v>0</v>
      </c>
      <c r="Q18" s="19">
        <f t="shared" si="2"/>
        <v>0</v>
      </c>
    </row>
    <row r="19" spans="1:17" x14ac:dyDescent="0.25">
      <c r="A19" s="19">
        <f>'Employees Details'!A20</f>
        <v>13</v>
      </c>
      <c r="B19" s="20">
        <f>'Employees Details'!B20</f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19">
        <f t="shared" si="0"/>
        <v>0</v>
      </c>
      <c r="P19" s="19">
        <f t="shared" si="1"/>
        <v>0</v>
      </c>
      <c r="Q19" s="19">
        <f t="shared" si="2"/>
        <v>0</v>
      </c>
    </row>
    <row r="20" spans="1:17" x14ac:dyDescent="0.25">
      <c r="A20" s="19">
        <f>'Employees Details'!A21</f>
        <v>14</v>
      </c>
      <c r="B20" s="20">
        <f>'Employees Details'!B21</f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19">
        <f t="shared" si="0"/>
        <v>0</v>
      </c>
      <c r="P20" s="19">
        <f t="shared" si="1"/>
        <v>0</v>
      </c>
      <c r="Q20" s="19">
        <f t="shared" si="2"/>
        <v>0</v>
      </c>
    </row>
    <row r="21" spans="1:17" x14ac:dyDescent="0.25">
      <c r="A21" s="19">
        <f>'Employees Details'!A22</f>
        <v>15</v>
      </c>
      <c r="B21" s="20">
        <f>'Employees Details'!B22</f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19">
        <f t="shared" si="0"/>
        <v>0</v>
      </c>
      <c r="P21" s="19">
        <f t="shared" si="1"/>
        <v>0</v>
      </c>
      <c r="Q21" s="19">
        <f t="shared" si="2"/>
        <v>0</v>
      </c>
    </row>
    <row r="22" spans="1:17" x14ac:dyDescent="0.25">
      <c r="A22" s="19">
        <f>'Employees Details'!A23</f>
        <v>16</v>
      </c>
      <c r="B22" s="20">
        <f>'Employees Details'!B23</f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19">
        <f t="shared" si="0"/>
        <v>0</v>
      </c>
      <c r="P22" s="19">
        <f t="shared" si="1"/>
        <v>0</v>
      </c>
      <c r="Q22" s="19">
        <f t="shared" si="2"/>
        <v>0</v>
      </c>
    </row>
    <row r="23" spans="1:17" x14ac:dyDescent="0.25">
      <c r="A23" s="19">
        <f>'Employees Details'!A24</f>
        <v>17</v>
      </c>
      <c r="B23" s="20">
        <f>'Employees Details'!B24</f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19">
        <f t="shared" si="0"/>
        <v>0</v>
      </c>
      <c r="P23" s="19">
        <f t="shared" si="1"/>
        <v>0</v>
      </c>
      <c r="Q23" s="19">
        <f t="shared" si="2"/>
        <v>0</v>
      </c>
    </row>
    <row r="24" spans="1:17" x14ac:dyDescent="0.25">
      <c r="A24" s="19">
        <f>'Employees Details'!A25</f>
        <v>18</v>
      </c>
      <c r="B24" s="20">
        <f>'Employees Details'!B25</f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19">
        <f t="shared" si="0"/>
        <v>0</v>
      </c>
      <c r="P24" s="19">
        <f t="shared" si="1"/>
        <v>0</v>
      </c>
      <c r="Q24" s="19">
        <f t="shared" si="2"/>
        <v>0</v>
      </c>
    </row>
    <row r="25" spans="1:17" x14ac:dyDescent="0.25">
      <c r="A25" s="19">
        <f>'Employees Details'!A26</f>
        <v>19</v>
      </c>
      <c r="B25" s="20">
        <f>'Employees Details'!B26</f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19">
        <f t="shared" si="0"/>
        <v>0</v>
      </c>
      <c r="P25" s="19">
        <f t="shared" si="1"/>
        <v>0</v>
      </c>
      <c r="Q25" s="19">
        <f t="shared" si="2"/>
        <v>0</v>
      </c>
    </row>
    <row r="26" spans="1:17" x14ac:dyDescent="0.25">
      <c r="A26" s="19">
        <f>'Employees Details'!A27</f>
        <v>20</v>
      </c>
      <c r="B26" s="20">
        <f>'Employees Details'!B27</f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19">
        <f t="shared" si="0"/>
        <v>0</v>
      </c>
      <c r="P26" s="19">
        <f t="shared" si="1"/>
        <v>0</v>
      </c>
      <c r="Q26" s="19">
        <f t="shared" si="2"/>
        <v>0</v>
      </c>
    </row>
    <row r="27" spans="1:17" x14ac:dyDescent="0.25">
      <c r="A27" s="19">
        <f>'Employees Details'!A28</f>
        <v>21</v>
      </c>
      <c r="B27" s="20">
        <f>'Employees Details'!B28</f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19">
        <f t="shared" si="0"/>
        <v>0</v>
      </c>
      <c r="P27" s="19">
        <f t="shared" si="1"/>
        <v>0</v>
      </c>
      <c r="Q27" s="19">
        <f t="shared" si="2"/>
        <v>0</v>
      </c>
    </row>
    <row r="28" spans="1:17" x14ac:dyDescent="0.25">
      <c r="A28" s="19">
        <f>'Employees Details'!A29</f>
        <v>22</v>
      </c>
      <c r="B28" s="20">
        <f>'Employees Details'!B29</f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19">
        <f t="shared" si="0"/>
        <v>0</v>
      </c>
      <c r="P28" s="19">
        <f t="shared" si="1"/>
        <v>0</v>
      </c>
      <c r="Q28" s="19">
        <f t="shared" si="2"/>
        <v>0</v>
      </c>
    </row>
    <row r="29" spans="1:17" x14ac:dyDescent="0.25">
      <c r="A29" s="19">
        <f>'Employees Details'!A30</f>
        <v>23</v>
      </c>
      <c r="B29" s="20">
        <f>'Employees Details'!B30</f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19">
        <f t="shared" si="0"/>
        <v>0</v>
      </c>
      <c r="P29" s="19">
        <f t="shared" si="1"/>
        <v>0</v>
      </c>
      <c r="Q29" s="19">
        <f t="shared" si="2"/>
        <v>0</v>
      </c>
    </row>
    <row r="30" spans="1:17" x14ac:dyDescent="0.25">
      <c r="A30" s="19">
        <f>'Employees Details'!A31</f>
        <v>24</v>
      </c>
      <c r="B30" s="20">
        <f>'Employees Details'!B31</f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19">
        <f t="shared" si="0"/>
        <v>0</v>
      </c>
      <c r="P30" s="19">
        <f t="shared" si="1"/>
        <v>0</v>
      </c>
      <c r="Q30" s="19">
        <f t="shared" si="2"/>
        <v>0</v>
      </c>
    </row>
    <row r="31" spans="1:17" x14ac:dyDescent="0.25">
      <c r="A31" s="19">
        <f>'Employees Details'!A32</f>
        <v>25</v>
      </c>
      <c r="B31" s="20">
        <f>'Employees Details'!B32</f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19">
        <f t="shared" si="0"/>
        <v>0</v>
      </c>
      <c r="P31" s="19">
        <f t="shared" si="1"/>
        <v>0</v>
      </c>
      <c r="Q31" s="19">
        <f t="shared" si="2"/>
        <v>0</v>
      </c>
    </row>
    <row r="32" spans="1:17" x14ac:dyDescent="0.25">
      <c r="A32" s="19">
        <f>'Employees Details'!A33</f>
        <v>26</v>
      </c>
      <c r="B32" s="20">
        <f>'Employees Details'!B33</f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19">
        <f t="shared" si="0"/>
        <v>0</v>
      </c>
      <c r="P32" s="19">
        <f t="shared" si="1"/>
        <v>0</v>
      </c>
      <c r="Q32" s="19">
        <f t="shared" si="2"/>
        <v>0</v>
      </c>
    </row>
    <row r="33" spans="1:17" x14ac:dyDescent="0.25">
      <c r="A33" s="19">
        <f>'Employees Details'!A34</f>
        <v>27</v>
      </c>
      <c r="B33" s="20">
        <f>'Employees Details'!B34</f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19">
        <f t="shared" si="0"/>
        <v>0</v>
      </c>
      <c r="P33" s="19">
        <f t="shared" si="1"/>
        <v>0</v>
      </c>
      <c r="Q33" s="19">
        <f t="shared" si="2"/>
        <v>0</v>
      </c>
    </row>
    <row r="34" spans="1:17" x14ac:dyDescent="0.25">
      <c r="A34" s="19">
        <f>'Employees Details'!A35</f>
        <v>28</v>
      </c>
      <c r="B34" s="20">
        <f>'Employees Details'!B35</f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19">
        <f t="shared" si="0"/>
        <v>0</v>
      </c>
      <c r="P34" s="19">
        <f t="shared" si="1"/>
        <v>0</v>
      </c>
      <c r="Q34" s="19">
        <f t="shared" si="2"/>
        <v>0</v>
      </c>
    </row>
    <row r="35" spans="1:17" x14ac:dyDescent="0.25">
      <c r="A35" s="19">
        <f>'Employees Details'!A36</f>
        <v>29</v>
      </c>
      <c r="B35" s="20">
        <f>'Employees Details'!B36</f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19">
        <f t="shared" si="0"/>
        <v>0</v>
      </c>
      <c r="P35" s="19">
        <f t="shared" si="1"/>
        <v>0</v>
      </c>
      <c r="Q35" s="19">
        <f t="shared" si="2"/>
        <v>0</v>
      </c>
    </row>
    <row r="36" spans="1:17" x14ac:dyDescent="0.25">
      <c r="A36" s="19">
        <f>'Employees Details'!A37</f>
        <v>30</v>
      </c>
      <c r="B36" s="20">
        <f>'Employees Details'!B37</f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19">
        <f t="shared" si="0"/>
        <v>0</v>
      </c>
      <c r="P36" s="19">
        <f t="shared" si="1"/>
        <v>0</v>
      </c>
      <c r="Q36" s="19">
        <f t="shared" si="2"/>
        <v>0</v>
      </c>
    </row>
  </sheetData>
  <mergeCells count="7">
    <mergeCell ref="A1:Q1"/>
    <mergeCell ref="A2:Q2"/>
    <mergeCell ref="L4:N4"/>
    <mergeCell ref="C4:K4"/>
    <mergeCell ref="A6:B6"/>
    <mergeCell ref="O5:Q5"/>
    <mergeCell ref="A3:Q3"/>
  </mergeCells>
  <pageMargins left="0.25" right="0.25" top="0.75" bottom="0.75" header="0.3" footer="0.3"/>
  <pageSetup scale="92" orientation="landscape" verticalDpi="0" r:id="rId1"/>
  <colBreaks count="1" manualBreakCount="1"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3"/>
  <sheetViews>
    <sheetView tabSelected="1" view="pageBreakPreview" zoomScaleNormal="87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H1" sqref="AH1"/>
    </sheetView>
  </sheetViews>
  <sheetFormatPr defaultRowHeight="15" x14ac:dyDescent="0.25"/>
  <cols>
    <col min="1" max="1" width="4.140625" customWidth="1"/>
    <col min="2" max="2" width="20.42578125" customWidth="1"/>
    <col min="3" max="63" width="5.7109375" customWidth="1"/>
  </cols>
  <sheetData>
    <row r="1" spans="1:64" ht="18.75" customHeight="1" x14ac:dyDescent="0.25">
      <c r="A1" s="44" t="str">
        <f>'Basic Info'!F9</f>
        <v>&lt;&lt; Establishment Code &gt;&gt;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4" ht="15" customHeight="1" x14ac:dyDescent="0.35">
      <c r="A2" s="45" t="str">
        <f>'Basic Info'!F11</f>
        <v>&lt;&lt; Establishment Address &gt;&gt;</v>
      </c>
      <c r="B2" s="25"/>
      <c r="C2" s="46" t="s">
        <v>47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x14ac:dyDescent="0.25">
      <c r="A3" s="130" t="s">
        <v>63</v>
      </c>
      <c r="B3" s="131"/>
      <c r="C3" s="130">
        <f>'Basic Info'!F23</f>
        <v>2011</v>
      </c>
      <c r="D3" s="131"/>
      <c r="E3" s="131"/>
      <c r="F3" s="131"/>
      <c r="G3" s="130">
        <f>C3</f>
        <v>2011</v>
      </c>
      <c r="H3" s="131"/>
      <c r="I3" s="131"/>
      <c r="J3" s="131"/>
      <c r="K3" s="130">
        <f>G3</f>
        <v>2011</v>
      </c>
      <c r="L3" s="131"/>
      <c r="M3" s="131"/>
      <c r="N3" s="131"/>
      <c r="O3" s="130">
        <f>K3</f>
        <v>2011</v>
      </c>
      <c r="P3" s="131"/>
      <c r="Q3" s="131"/>
      <c r="R3" s="131"/>
      <c r="S3" s="130">
        <f>O3</f>
        <v>2011</v>
      </c>
      <c r="T3" s="131"/>
      <c r="U3" s="131"/>
      <c r="V3" s="131"/>
      <c r="W3" s="130">
        <f>S3</f>
        <v>2011</v>
      </c>
      <c r="X3" s="131"/>
      <c r="Y3" s="131"/>
      <c r="Z3" s="131"/>
      <c r="AA3" s="130">
        <f>W3</f>
        <v>2011</v>
      </c>
      <c r="AB3" s="131"/>
      <c r="AC3" s="131"/>
      <c r="AD3" s="131"/>
      <c r="AE3" s="130">
        <f>AA3</f>
        <v>2011</v>
      </c>
      <c r="AF3" s="131"/>
      <c r="AG3" s="131"/>
      <c r="AH3" s="131"/>
      <c r="AI3" s="130">
        <f>AE3</f>
        <v>2011</v>
      </c>
      <c r="AJ3" s="131"/>
      <c r="AK3" s="131"/>
      <c r="AL3" s="131"/>
      <c r="AM3" s="130">
        <f>'Basic Info'!F25</f>
        <v>2012</v>
      </c>
      <c r="AN3" s="131"/>
      <c r="AO3" s="131"/>
      <c r="AP3" s="131"/>
      <c r="AQ3" s="130">
        <f>AM3</f>
        <v>2012</v>
      </c>
      <c r="AR3" s="131"/>
      <c r="AS3" s="131"/>
      <c r="AT3" s="131"/>
      <c r="AU3" s="130">
        <f>AQ3</f>
        <v>2012</v>
      </c>
      <c r="AV3" s="131"/>
      <c r="AW3" s="131"/>
      <c r="AX3" s="131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x14ac:dyDescent="0.25">
      <c r="A4" s="130" t="s">
        <v>64</v>
      </c>
      <c r="B4" s="131"/>
      <c r="C4" s="130" t="s">
        <v>53</v>
      </c>
      <c r="D4" s="131"/>
      <c r="E4" s="131"/>
      <c r="F4" s="132"/>
      <c r="G4" s="130" t="s">
        <v>29</v>
      </c>
      <c r="H4" s="131"/>
      <c r="I4" s="131"/>
      <c r="J4" s="132"/>
      <c r="K4" s="130" t="s">
        <v>52</v>
      </c>
      <c r="L4" s="131"/>
      <c r="M4" s="131"/>
      <c r="N4" s="132"/>
      <c r="O4" s="130" t="s">
        <v>54</v>
      </c>
      <c r="P4" s="131"/>
      <c r="Q4" s="131"/>
      <c r="R4" s="132"/>
      <c r="S4" s="130" t="s">
        <v>55</v>
      </c>
      <c r="T4" s="131"/>
      <c r="U4" s="131"/>
      <c r="V4" s="132"/>
      <c r="W4" s="130" t="s">
        <v>56</v>
      </c>
      <c r="X4" s="131"/>
      <c r="Y4" s="131"/>
      <c r="Z4" s="132"/>
      <c r="AA4" s="130" t="s">
        <v>57</v>
      </c>
      <c r="AB4" s="131"/>
      <c r="AC4" s="131"/>
      <c r="AD4" s="132"/>
      <c r="AE4" s="130" t="s">
        <v>58</v>
      </c>
      <c r="AF4" s="131"/>
      <c r="AG4" s="131"/>
      <c r="AH4" s="132"/>
      <c r="AI4" s="130" t="s">
        <v>59</v>
      </c>
      <c r="AJ4" s="131"/>
      <c r="AK4" s="131"/>
      <c r="AL4" s="132"/>
      <c r="AM4" s="130" t="s">
        <v>60</v>
      </c>
      <c r="AN4" s="131"/>
      <c r="AO4" s="131"/>
      <c r="AP4" s="132"/>
      <c r="AQ4" s="130" t="s">
        <v>61</v>
      </c>
      <c r="AR4" s="131"/>
      <c r="AS4" s="131"/>
      <c r="AT4" s="132"/>
      <c r="AU4" s="130" t="s">
        <v>62</v>
      </c>
      <c r="AV4" s="131"/>
      <c r="AW4" s="131"/>
      <c r="AX4" s="131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38"/>
      <c r="BL4" s="38"/>
    </row>
    <row r="5" spans="1:64" ht="60.75" customHeight="1" x14ac:dyDescent="0.25">
      <c r="A5" s="42" t="s">
        <v>26</v>
      </c>
      <c r="B5" s="43" t="s">
        <v>27</v>
      </c>
      <c r="C5" s="35" t="s">
        <v>48</v>
      </c>
      <c r="D5" s="35" t="s">
        <v>51</v>
      </c>
      <c r="E5" s="35" t="s">
        <v>49</v>
      </c>
      <c r="F5" s="35" t="s">
        <v>50</v>
      </c>
      <c r="G5" s="35" t="s">
        <v>48</v>
      </c>
      <c r="H5" s="35" t="s">
        <v>51</v>
      </c>
      <c r="I5" s="35" t="s">
        <v>49</v>
      </c>
      <c r="J5" s="35" t="s">
        <v>50</v>
      </c>
      <c r="K5" s="35" t="s">
        <v>48</v>
      </c>
      <c r="L5" s="35" t="s">
        <v>51</v>
      </c>
      <c r="M5" s="35" t="s">
        <v>49</v>
      </c>
      <c r="N5" s="35" t="s">
        <v>50</v>
      </c>
      <c r="O5" s="35" t="s">
        <v>48</v>
      </c>
      <c r="P5" s="35" t="s">
        <v>51</v>
      </c>
      <c r="Q5" s="35" t="s">
        <v>49</v>
      </c>
      <c r="R5" s="35" t="s">
        <v>50</v>
      </c>
      <c r="S5" s="35" t="s">
        <v>48</v>
      </c>
      <c r="T5" s="35" t="s">
        <v>51</v>
      </c>
      <c r="U5" s="35" t="s">
        <v>49</v>
      </c>
      <c r="V5" s="35" t="s">
        <v>50</v>
      </c>
      <c r="W5" s="35" t="s">
        <v>48</v>
      </c>
      <c r="X5" s="35" t="s">
        <v>51</v>
      </c>
      <c r="Y5" s="35" t="s">
        <v>49</v>
      </c>
      <c r="Z5" s="35" t="s">
        <v>50</v>
      </c>
      <c r="AA5" s="35" t="s">
        <v>48</v>
      </c>
      <c r="AB5" s="35" t="s">
        <v>51</v>
      </c>
      <c r="AC5" s="35" t="s">
        <v>49</v>
      </c>
      <c r="AD5" s="35" t="s">
        <v>50</v>
      </c>
      <c r="AE5" s="35" t="s">
        <v>48</v>
      </c>
      <c r="AF5" s="35" t="s">
        <v>51</v>
      </c>
      <c r="AG5" s="35" t="s">
        <v>49</v>
      </c>
      <c r="AH5" s="35" t="s">
        <v>50</v>
      </c>
      <c r="AI5" s="35" t="s">
        <v>48</v>
      </c>
      <c r="AJ5" s="35" t="s">
        <v>51</v>
      </c>
      <c r="AK5" s="35" t="s">
        <v>49</v>
      </c>
      <c r="AL5" s="35" t="s">
        <v>50</v>
      </c>
      <c r="AM5" s="35" t="s">
        <v>48</v>
      </c>
      <c r="AN5" s="35" t="s">
        <v>51</v>
      </c>
      <c r="AO5" s="35" t="s">
        <v>49</v>
      </c>
      <c r="AP5" s="35" t="s">
        <v>50</v>
      </c>
      <c r="AQ5" s="35" t="s">
        <v>48</v>
      </c>
      <c r="AR5" s="35" t="s">
        <v>51</v>
      </c>
      <c r="AS5" s="35" t="s">
        <v>49</v>
      </c>
      <c r="AT5" s="35" t="s">
        <v>50</v>
      </c>
      <c r="AU5" s="35" t="s">
        <v>48</v>
      </c>
      <c r="AV5" s="35" t="s">
        <v>51</v>
      </c>
      <c r="AW5" s="35" t="s">
        <v>49</v>
      </c>
      <c r="AX5" s="37" t="s">
        <v>50</v>
      </c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8"/>
      <c r="BL5" s="38"/>
    </row>
    <row r="6" spans="1:64" x14ac:dyDescent="0.25">
      <c r="A6" s="41">
        <f>'Employees Details'!A8</f>
        <v>1</v>
      </c>
      <c r="B6" s="40">
        <f>'Employees Details'!B8</f>
        <v>0</v>
      </c>
      <c r="C6" s="22">
        <v>0</v>
      </c>
      <c r="D6" s="22"/>
      <c r="E6" s="22"/>
      <c r="F6" s="36">
        <f>SUM(C6:D6)-E6</f>
        <v>0</v>
      </c>
      <c r="G6" s="22">
        <f>C6</f>
        <v>0</v>
      </c>
      <c r="H6" s="22"/>
      <c r="I6" s="22"/>
      <c r="J6" s="36">
        <f>SUM(G6:H6)-I6</f>
        <v>0</v>
      </c>
      <c r="K6" s="22">
        <f>G6</f>
        <v>0</v>
      </c>
      <c r="L6" s="22"/>
      <c r="M6" s="22"/>
      <c r="N6" s="36">
        <f>SUM(K6:L6)-M6</f>
        <v>0</v>
      </c>
      <c r="O6" s="22">
        <f>K6</f>
        <v>0</v>
      </c>
      <c r="P6" s="22"/>
      <c r="Q6" s="22"/>
      <c r="R6" s="36">
        <f>SUM(O6:P6)-Q6</f>
        <v>0</v>
      </c>
      <c r="S6" s="22">
        <f>O6</f>
        <v>0</v>
      </c>
      <c r="T6" s="22"/>
      <c r="U6" s="22"/>
      <c r="V6" s="36">
        <f>SUM(S6:T6)-U6</f>
        <v>0</v>
      </c>
      <c r="W6" s="22">
        <f>S6</f>
        <v>0</v>
      </c>
      <c r="X6" s="22"/>
      <c r="Y6" s="22"/>
      <c r="Z6" s="36">
        <f>SUM(W6:X6)-Y6</f>
        <v>0</v>
      </c>
      <c r="AA6" s="22">
        <f>W6</f>
        <v>0</v>
      </c>
      <c r="AB6" s="22"/>
      <c r="AC6" s="22"/>
      <c r="AD6" s="36">
        <f>SUM(AA6:AB6)-AC6</f>
        <v>0</v>
      </c>
      <c r="AE6" s="22">
        <f>AA6</f>
        <v>0</v>
      </c>
      <c r="AF6" s="22"/>
      <c r="AG6" s="22"/>
      <c r="AH6" s="36">
        <f>SUM(AE6:AF6)-AG6</f>
        <v>0</v>
      </c>
      <c r="AI6" s="22">
        <f>AE6</f>
        <v>0</v>
      </c>
      <c r="AJ6" s="22"/>
      <c r="AK6" s="22"/>
      <c r="AL6" s="36">
        <f>SUM(AI6:AJ6)-AK6</f>
        <v>0</v>
      </c>
      <c r="AM6" s="22">
        <f>AI6</f>
        <v>0</v>
      </c>
      <c r="AN6" s="22"/>
      <c r="AO6" s="22"/>
      <c r="AP6" s="36">
        <f>SUM(AM6:AN6)-AO6</f>
        <v>0</v>
      </c>
      <c r="AQ6" s="22">
        <f>AM6</f>
        <v>0</v>
      </c>
      <c r="AR6" s="22"/>
      <c r="AS6" s="22"/>
      <c r="AT6" s="36">
        <f>SUM(AQ6:AR6)-AS6</f>
        <v>0</v>
      </c>
      <c r="AU6" s="22">
        <f>AQ6</f>
        <v>0</v>
      </c>
      <c r="AV6" s="22"/>
      <c r="AW6" s="22"/>
      <c r="AX6" s="36">
        <f>SUM(AU6:AV6)-AW6</f>
        <v>0</v>
      </c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x14ac:dyDescent="0.25">
      <c r="A7" s="19">
        <f>'Employees Details'!A9</f>
        <v>2</v>
      </c>
      <c r="B7" s="20">
        <f>'Employees Details'!B9</f>
        <v>0</v>
      </c>
      <c r="C7" s="22">
        <v>0</v>
      </c>
      <c r="D7" s="22"/>
      <c r="E7" s="22"/>
      <c r="F7" s="36">
        <f t="shared" ref="F7:F35" si="0">SUM(C7:D7)-E7</f>
        <v>0</v>
      </c>
      <c r="G7" s="22">
        <f t="shared" ref="G7:G35" si="1">C7</f>
        <v>0</v>
      </c>
      <c r="H7" s="22"/>
      <c r="I7" s="22"/>
      <c r="J7" s="36">
        <f t="shared" ref="J7:J35" si="2">SUM(G7:H7)-I7</f>
        <v>0</v>
      </c>
      <c r="K7" s="22">
        <f t="shared" ref="K7:K35" si="3">G7</f>
        <v>0</v>
      </c>
      <c r="L7" s="22"/>
      <c r="M7" s="22"/>
      <c r="N7" s="36">
        <f t="shared" ref="N7:N35" si="4">SUM(K7:L7)-M7</f>
        <v>0</v>
      </c>
      <c r="O7" s="22">
        <f t="shared" ref="O7:O35" si="5">K7</f>
        <v>0</v>
      </c>
      <c r="P7" s="22"/>
      <c r="Q7" s="22"/>
      <c r="R7" s="36">
        <f t="shared" ref="R7:R35" si="6">SUM(O7:P7)-Q7</f>
        <v>0</v>
      </c>
      <c r="S7" s="22">
        <f t="shared" ref="S7:S35" si="7">O7</f>
        <v>0</v>
      </c>
      <c r="T7" s="22"/>
      <c r="U7" s="22"/>
      <c r="V7" s="36">
        <f t="shared" ref="V7:V35" si="8">SUM(S7:T7)-U7</f>
        <v>0</v>
      </c>
      <c r="W7" s="22">
        <f t="shared" ref="W7:W35" si="9">S7</f>
        <v>0</v>
      </c>
      <c r="X7" s="22"/>
      <c r="Y7" s="22"/>
      <c r="Z7" s="36">
        <f t="shared" ref="Z7:Z35" si="10">SUM(W7:X7)-Y7</f>
        <v>0</v>
      </c>
      <c r="AA7" s="22">
        <f t="shared" ref="AA7:AA35" si="11">W7</f>
        <v>0</v>
      </c>
      <c r="AB7" s="22"/>
      <c r="AC7" s="22"/>
      <c r="AD7" s="36">
        <f t="shared" ref="AD7:AD35" si="12">SUM(AA7:AB7)-AC7</f>
        <v>0</v>
      </c>
      <c r="AE7" s="22">
        <f t="shared" ref="AE7:AE35" si="13">AA7</f>
        <v>0</v>
      </c>
      <c r="AF7" s="22"/>
      <c r="AG7" s="22"/>
      <c r="AH7" s="36">
        <f t="shared" ref="AH7:AH35" si="14">SUM(AE7:AF7)-AG7</f>
        <v>0</v>
      </c>
      <c r="AI7" s="22">
        <f t="shared" ref="AI7:AI35" si="15">AE7</f>
        <v>0</v>
      </c>
      <c r="AJ7" s="22"/>
      <c r="AK7" s="22"/>
      <c r="AL7" s="36">
        <f t="shared" ref="AL7:AL35" si="16">SUM(AI7:AJ7)-AK7</f>
        <v>0</v>
      </c>
      <c r="AM7" s="22">
        <f t="shared" ref="AM7:AM35" si="17">AI7</f>
        <v>0</v>
      </c>
      <c r="AN7" s="22"/>
      <c r="AO7" s="22"/>
      <c r="AP7" s="36">
        <f t="shared" ref="AP7:AP35" si="18">SUM(AM7:AN7)-AO7</f>
        <v>0</v>
      </c>
      <c r="AQ7" s="22">
        <f t="shared" ref="AQ7:AQ35" si="19">AM7</f>
        <v>0</v>
      </c>
      <c r="AR7" s="22"/>
      <c r="AS7" s="22"/>
      <c r="AT7" s="36">
        <f t="shared" ref="AT7:AT35" si="20">SUM(AQ7:AR7)-AS7</f>
        <v>0</v>
      </c>
      <c r="AU7" s="22">
        <f t="shared" ref="AU7:AU35" si="21">AQ7</f>
        <v>0</v>
      </c>
      <c r="AV7" s="22"/>
      <c r="AW7" s="22"/>
      <c r="AX7" s="36">
        <f t="shared" ref="AX7:AX35" si="22">SUM(AU7:AV7)-AW7</f>
        <v>0</v>
      </c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</row>
    <row r="8" spans="1:64" x14ac:dyDescent="0.25">
      <c r="A8" s="19">
        <f>'Employees Details'!A10</f>
        <v>3</v>
      </c>
      <c r="B8" s="20">
        <f>'Employees Details'!B10</f>
        <v>0</v>
      </c>
      <c r="C8" s="22">
        <v>0</v>
      </c>
      <c r="D8" s="22"/>
      <c r="E8" s="22"/>
      <c r="F8" s="36">
        <f t="shared" si="0"/>
        <v>0</v>
      </c>
      <c r="G8" s="22">
        <f t="shared" si="1"/>
        <v>0</v>
      </c>
      <c r="H8" s="22"/>
      <c r="I8" s="22"/>
      <c r="J8" s="36">
        <f t="shared" si="2"/>
        <v>0</v>
      </c>
      <c r="K8" s="22">
        <f t="shared" si="3"/>
        <v>0</v>
      </c>
      <c r="L8" s="22"/>
      <c r="M8" s="22"/>
      <c r="N8" s="36">
        <f t="shared" si="4"/>
        <v>0</v>
      </c>
      <c r="O8" s="22">
        <f t="shared" si="5"/>
        <v>0</v>
      </c>
      <c r="P8" s="22"/>
      <c r="Q8" s="22"/>
      <c r="R8" s="36">
        <f t="shared" si="6"/>
        <v>0</v>
      </c>
      <c r="S8" s="22">
        <f t="shared" si="7"/>
        <v>0</v>
      </c>
      <c r="T8" s="22"/>
      <c r="U8" s="22"/>
      <c r="V8" s="36">
        <f t="shared" si="8"/>
        <v>0</v>
      </c>
      <c r="W8" s="22">
        <f t="shared" si="9"/>
        <v>0</v>
      </c>
      <c r="X8" s="22"/>
      <c r="Y8" s="22"/>
      <c r="Z8" s="36">
        <f t="shared" si="10"/>
        <v>0</v>
      </c>
      <c r="AA8" s="22">
        <f t="shared" si="11"/>
        <v>0</v>
      </c>
      <c r="AB8" s="22"/>
      <c r="AC8" s="22"/>
      <c r="AD8" s="36">
        <f t="shared" si="12"/>
        <v>0</v>
      </c>
      <c r="AE8" s="22">
        <f t="shared" si="13"/>
        <v>0</v>
      </c>
      <c r="AF8" s="22"/>
      <c r="AG8" s="22"/>
      <c r="AH8" s="36">
        <f t="shared" si="14"/>
        <v>0</v>
      </c>
      <c r="AI8" s="22">
        <f t="shared" si="15"/>
        <v>0</v>
      </c>
      <c r="AJ8" s="22"/>
      <c r="AK8" s="22"/>
      <c r="AL8" s="36">
        <f t="shared" si="16"/>
        <v>0</v>
      </c>
      <c r="AM8" s="22">
        <f t="shared" si="17"/>
        <v>0</v>
      </c>
      <c r="AN8" s="22"/>
      <c r="AO8" s="22"/>
      <c r="AP8" s="36">
        <f t="shared" si="18"/>
        <v>0</v>
      </c>
      <c r="AQ8" s="22">
        <f t="shared" si="19"/>
        <v>0</v>
      </c>
      <c r="AR8" s="22"/>
      <c r="AS8" s="22"/>
      <c r="AT8" s="36">
        <f t="shared" si="20"/>
        <v>0</v>
      </c>
      <c r="AU8" s="22">
        <f t="shared" si="21"/>
        <v>0</v>
      </c>
      <c r="AV8" s="22"/>
      <c r="AW8" s="22"/>
      <c r="AX8" s="36">
        <f t="shared" si="22"/>
        <v>0</v>
      </c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</row>
    <row r="9" spans="1:64" x14ac:dyDescent="0.25">
      <c r="A9" s="19">
        <f>'Employees Details'!A11</f>
        <v>4</v>
      </c>
      <c r="B9" s="20">
        <f>'Employees Details'!B11</f>
        <v>0</v>
      </c>
      <c r="C9" s="22">
        <v>0</v>
      </c>
      <c r="D9" s="22"/>
      <c r="E9" s="22"/>
      <c r="F9" s="36">
        <f t="shared" si="0"/>
        <v>0</v>
      </c>
      <c r="G9" s="22">
        <f t="shared" si="1"/>
        <v>0</v>
      </c>
      <c r="H9" s="22"/>
      <c r="I9" s="22"/>
      <c r="J9" s="36">
        <f t="shared" si="2"/>
        <v>0</v>
      </c>
      <c r="K9" s="22">
        <f t="shared" si="3"/>
        <v>0</v>
      </c>
      <c r="L9" s="22"/>
      <c r="M9" s="22"/>
      <c r="N9" s="36">
        <f t="shared" si="4"/>
        <v>0</v>
      </c>
      <c r="O9" s="22">
        <f t="shared" si="5"/>
        <v>0</v>
      </c>
      <c r="P9" s="22"/>
      <c r="Q9" s="22"/>
      <c r="R9" s="36">
        <f t="shared" si="6"/>
        <v>0</v>
      </c>
      <c r="S9" s="22">
        <f t="shared" si="7"/>
        <v>0</v>
      </c>
      <c r="T9" s="22"/>
      <c r="U9" s="22"/>
      <c r="V9" s="36">
        <f t="shared" si="8"/>
        <v>0</v>
      </c>
      <c r="W9" s="22">
        <f t="shared" si="9"/>
        <v>0</v>
      </c>
      <c r="X9" s="22"/>
      <c r="Y9" s="22"/>
      <c r="Z9" s="36">
        <f t="shared" si="10"/>
        <v>0</v>
      </c>
      <c r="AA9" s="22">
        <f t="shared" si="11"/>
        <v>0</v>
      </c>
      <c r="AB9" s="22"/>
      <c r="AC9" s="22"/>
      <c r="AD9" s="36">
        <f t="shared" si="12"/>
        <v>0</v>
      </c>
      <c r="AE9" s="22">
        <f t="shared" si="13"/>
        <v>0</v>
      </c>
      <c r="AF9" s="22"/>
      <c r="AG9" s="22"/>
      <c r="AH9" s="36">
        <f t="shared" si="14"/>
        <v>0</v>
      </c>
      <c r="AI9" s="22">
        <f t="shared" si="15"/>
        <v>0</v>
      </c>
      <c r="AJ9" s="22"/>
      <c r="AK9" s="22"/>
      <c r="AL9" s="36">
        <f t="shared" si="16"/>
        <v>0</v>
      </c>
      <c r="AM9" s="22">
        <f t="shared" si="17"/>
        <v>0</v>
      </c>
      <c r="AN9" s="22"/>
      <c r="AO9" s="22"/>
      <c r="AP9" s="36">
        <f t="shared" si="18"/>
        <v>0</v>
      </c>
      <c r="AQ9" s="22">
        <f t="shared" si="19"/>
        <v>0</v>
      </c>
      <c r="AR9" s="22"/>
      <c r="AS9" s="22"/>
      <c r="AT9" s="36">
        <f t="shared" si="20"/>
        <v>0</v>
      </c>
      <c r="AU9" s="22">
        <f t="shared" si="21"/>
        <v>0</v>
      </c>
      <c r="AV9" s="22"/>
      <c r="AW9" s="22"/>
      <c r="AX9" s="36">
        <f t="shared" si="22"/>
        <v>0</v>
      </c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</row>
    <row r="10" spans="1:64" x14ac:dyDescent="0.25">
      <c r="A10" s="19">
        <f>'Employees Details'!A12</f>
        <v>5</v>
      </c>
      <c r="B10" s="20">
        <f>'Employees Details'!B12</f>
        <v>0</v>
      </c>
      <c r="C10" s="22">
        <v>0</v>
      </c>
      <c r="D10" s="22"/>
      <c r="E10" s="22"/>
      <c r="F10" s="36">
        <f t="shared" si="0"/>
        <v>0</v>
      </c>
      <c r="G10" s="22">
        <f t="shared" si="1"/>
        <v>0</v>
      </c>
      <c r="H10" s="22"/>
      <c r="I10" s="22"/>
      <c r="J10" s="36">
        <f t="shared" si="2"/>
        <v>0</v>
      </c>
      <c r="K10" s="22">
        <f t="shared" si="3"/>
        <v>0</v>
      </c>
      <c r="L10" s="22"/>
      <c r="M10" s="22"/>
      <c r="N10" s="36">
        <f t="shared" si="4"/>
        <v>0</v>
      </c>
      <c r="O10" s="22">
        <f t="shared" si="5"/>
        <v>0</v>
      </c>
      <c r="P10" s="22"/>
      <c r="Q10" s="22"/>
      <c r="R10" s="36">
        <f t="shared" si="6"/>
        <v>0</v>
      </c>
      <c r="S10" s="22">
        <f t="shared" si="7"/>
        <v>0</v>
      </c>
      <c r="T10" s="22"/>
      <c r="U10" s="22"/>
      <c r="V10" s="36">
        <f t="shared" si="8"/>
        <v>0</v>
      </c>
      <c r="W10" s="22">
        <f t="shared" si="9"/>
        <v>0</v>
      </c>
      <c r="X10" s="22"/>
      <c r="Y10" s="22"/>
      <c r="Z10" s="36">
        <f t="shared" si="10"/>
        <v>0</v>
      </c>
      <c r="AA10" s="22">
        <f t="shared" si="11"/>
        <v>0</v>
      </c>
      <c r="AB10" s="22"/>
      <c r="AC10" s="22"/>
      <c r="AD10" s="36">
        <f t="shared" si="12"/>
        <v>0</v>
      </c>
      <c r="AE10" s="22">
        <f t="shared" si="13"/>
        <v>0</v>
      </c>
      <c r="AF10" s="22"/>
      <c r="AG10" s="22"/>
      <c r="AH10" s="36">
        <f t="shared" si="14"/>
        <v>0</v>
      </c>
      <c r="AI10" s="22">
        <f t="shared" si="15"/>
        <v>0</v>
      </c>
      <c r="AJ10" s="22"/>
      <c r="AK10" s="22"/>
      <c r="AL10" s="36">
        <f t="shared" si="16"/>
        <v>0</v>
      </c>
      <c r="AM10" s="22">
        <f t="shared" si="17"/>
        <v>0</v>
      </c>
      <c r="AN10" s="22"/>
      <c r="AO10" s="22"/>
      <c r="AP10" s="36">
        <f t="shared" si="18"/>
        <v>0</v>
      </c>
      <c r="AQ10" s="22">
        <f t="shared" si="19"/>
        <v>0</v>
      </c>
      <c r="AR10" s="22"/>
      <c r="AS10" s="22"/>
      <c r="AT10" s="36">
        <f t="shared" si="20"/>
        <v>0</v>
      </c>
      <c r="AU10" s="22">
        <f t="shared" si="21"/>
        <v>0</v>
      </c>
      <c r="AV10" s="22"/>
      <c r="AW10" s="22"/>
      <c r="AX10" s="36">
        <f t="shared" si="22"/>
        <v>0</v>
      </c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</row>
    <row r="11" spans="1:64" x14ac:dyDescent="0.25">
      <c r="A11" s="19">
        <f>'Employees Details'!A13</f>
        <v>6</v>
      </c>
      <c r="B11" s="20">
        <f>'Employees Details'!B13</f>
        <v>0</v>
      </c>
      <c r="C11" s="22">
        <v>0</v>
      </c>
      <c r="D11" s="22"/>
      <c r="E11" s="22"/>
      <c r="F11" s="36">
        <f t="shared" si="0"/>
        <v>0</v>
      </c>
      <c r="G11" s="22">
        <f t="shared" si="1"/>
        <v>0</v>
      </c>
      <c r="H11" s="22"/>
      <c r="I11" s="22"/>
      <c r="J11" s="36">
        <f t="shared" si="2"/>
        <v>0</v>
      </c>
      <c r="K11" s="22">
        <f t="shared" si="3"/>
        <v>0</v>
      </c>
      <c r="L11" s="22"/>
      <c r="M11" s="22"/>
      <c r="N11" s="36">
        <f t="shared" si="4"/>
        <v>0</v>
      </c>
      <c r="O11" s="22">
        <f t="shared" si="5"/>
        <v>0</v>
      </c>
      <c r="P11" s="22"/>
      <c r="Q11" s="22"/>
      <c r="R11" s="36">
        <f t="shared" si="6"/>
        <v>0</v>
      </c>
      <c r="S11" s="22">
        <f t="shared" si="7"/>
        <v>0</v>
      </c>
      <c r="T11" s="22"/>
      <c r="U11" s="22"/>
      <c r="V11" s="36">
        <f t="shared" si="8"/>
        <v>0</v>
      </c>
      <c r="W11" s="22">
        <f t="shared" si="9"/>
        <v>0</v>
      </c>
      <c r="X11" s="22"/>
      <c r="Y11" s="22"/>
      <c r="Z11" s="36">
        <f t="shared" si="10"/>
        <v>0</v>
      </c>
      <c r="AA11" s="22">
        <f t="shared" si="11"/>
        <v>0</v>
      </c>
      <c r="AB11" s="22"/>
      <c r="AC11" s="22"/>
      <c r="AD11" s="36">
        <f t="shared" si="12"/>
        <v>0</v>
      </c>
      <c r="AE11" s="22">
        <f t="shared" si="13"/>
        <v>0</v>
      </c>
      <c r="AF11" s="22"/>
      <c r="AG11" s="22"/>
      <c r="AH11" s="36">
        <f t="shared" si="14"/>
        <v>0</v>
      </c>
      <c r="AI11" s="22">
        <f t="shared" si="15"/>
        <v>0</v>
      </c>
      <c r="AJ11" s="22"/>
      <c r="AK11" s="22"/>
      <c r="AL11" s="36">
        <f t="shared" si="16"/>
        <v>0</v>
      </c>
      <c r="AM11" s="22">
        <f t="shared" si="17"/>
        <v>0</v>
      </c>
      <c r="AN11" s="22"/>
      <c r="AO11" s="22"/>
      <c r="AP11" s="36">
        <f t="shared" si="18"/>
        <v>0</v>
      </c>
      <c r="AQ11" s="22">
        <f t="shared" si="19"/>
        <v>0</v>
      </c>
      <c r="AR11" s="22"/>
      <c r="AS11" s="22"/>
      <c r="AT11" s="36">
        <f t="shared" si="20"/>
        <v>0</v>
      </c>
      <c r="AU11" s="22">
        <f t="shared" si="21"/>
        <v>0</v>
      </c>
      <c r="AV11" s="22"/>
      <c r="AW11" s="22"/>
      <c r="AX11" s="36">
        <f t="shared" si="22"/>
        <v>0</v>
      </c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</row>
    <row r="12" spans="1:64" x14ac:dyDescent="0.25">
      <c r="A12" s="19">
        <f>'Employees Details'!A14</f>
        <v>7</v>
      </c>
      <c r="B12" s="20">
        <f>'Employees Details'!B14</f>
        <v>0</v>
      </c>
      <c r="C12" s="22">
        <v>0</v>
      </c>
      <c r="D12" s="22"/>
      <c r="E12" s="22"/>
      <c r="F12" s="36">
        <f t="shared" si="0"/>
        <v>0</v>
      </c>
      <c r="G12" s="22">
        <f t="shared" si="1"/>
        <v>0</v>
      </c>
      <c r="H12" s="22"/>
      <c r="I12" s="22"/>
      <c r="J12" s="36">
        <f t="shared" si="2"/>
        <v>0</v>
      </c>
      <c r="K12" s="22">
        <f t="shared" si="3"/>
        <v>0</v>
      </c>
      <c r="L12" s="22"/>
      <c r="M12" s="22"/>
      <c r="N12" s="36">
        <f t="shared" si="4"/>
        <v>0</v>
      </c>
      <c r="O12" s="22">
        <f t="shared" si="5"/>
        <v>0</v>
      </c>
      <c r="P12" s="22"/>
      <c r="Q12" s="22"/>
      <c r="R12" s="36">
        <f t="shared" si="6"/>
        <v>0</v>
      </c>
      <c r="S12" s="22">
        <f t="shared" si="7"/>
        <v>0</v>
      </c>
      <c r="T12" s="22"/>
      <c r="U12" s="22"/>
      <c r="V12" s="36">
        <f t="shared" si="8"/>
        <v>0</v>
      </c>
      <c r="W12" s="22">
        <f t="shared" si="9"/>
        <v>0</v>
      </c>
      <c r="X12" s="22"/>
      <c r="Y12" s="22"/>
      <c r="Z12" s="36">
        <f t="shared" si="10"/>
        <v>0</v>
      </c>
      <c r="AA12" s="22">
        <f t="shared" si="11"/>
        <v>0</v>
      </c>
      <c r="AB12" s="22"/>
      <c r="AC12" s="22"/>
      <c r="AD12" s="36">
        <f t="shared" si="12"/>
        <v>0</v>
      </c>
      <c r="AE12" s="22">
        <f t="shared" si="13"/>
        <v>0</v>
      </c>
      <c r="AF12" s="22"/>
      <c r="AG12" s="22"/>
      <c r="AH12" s="36">
        <f t="shared" si="14"/>
        <v>0</v>
      </c>
      <c r="AI12" s="22">
        <f t="shared" si="15"/>
        <v>0</v>
      </c>
      <c r="AJ12" s="22"/>
      <c r="AK12" s="22"/>
      <c r="AL12" s="36">
        <f t="shared" si="16"/>
        <v>0</v>
      </c>
      <c r="AM12" s="22">
        <f t="shared" si="17"/>
        <v>0</v>
      </c>
      <c r="AN12" s="22"/>
      <c r="AO12" s="22"/>
      <c r="AP12" s="36">
        <f t="shared" si="18"/>
        <v>0</v>
      </c>
      <c r="AQ12" s="22">
        <f t="shared" si="19"/>
        <v>0</v>
      </c>
      <c r="AR12" s="22"/>
      <c r="AS12" s="22"/>
      <c r="AT12" s="36">
        <f t="shared" si="20"/>
        <v>0</v>
      </c>
      <c r="AU12" s="22">
        <f t="shared" si="21"/>
        <v>0</v>
      </c>
      <c r="AV12" s="22"/>
      <c r="AW12" s="22"/>
      <c r="AX12" s="36">
        <f t="shared" si="22"/>
        <v>0</v>
      </c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</row>
    <row r="13" spans="1:64" x14ac:dyDescent="0.25">
      <c r="A13" s="19">
        <f>'Employees Details'!A15</f>
        <v>8</v>
      </c>
      <c r="B13" s="20">
        <f>'Employees Details'!B15</f>
        <v>0</v>
      </c>
      <c r="C13" s="22">
        <v>0</v>
      </c>
      <c r="D13" s="22"/>
      <c r="E13" s="22"/>
      <c r="F13" s="36">
        <f t="shared" si="0"/>
        <v>0</v>
      </c>
      <c r="G13" s="22">
        <f t="shared" si="1"/>
        <v>0</v>
      </c>
      <c r="H13" s="22"/>
      <c r="I13" s="22"/>
      <c r="J13" s="36">
        <f t="shared" si="2"/>
        <v>0</v>
      </c>
      <c r="K13" s="22">
        <f t="shared" si="3"/>
        <v>0</v>
      </c>
      <c r="L13" s="22"/>
      <c r="M13" s="22"/>
      <c r="N13" s="36">
        <f t="shared" si="4"/>
        <v>0</v>
      </c>
      <c r="O13" s="22">
        <f t="shared" si="5"/>
        <v>0</v>
      </c>
      <c r="P13" s="22"/>
      <c r="Q13" s="22"/>
      <c r="R13" s="36">
        <f t="shared" si="6"/>
        <v>0</v>
      </c>
      <c r="S13" s="22">
        <f t="shared" si="7"/>
        <v>0</v>
      </c>
      <c r="T13" s="22"/>
      <c r="U13" s="22"/>
      <c r="V13" s="36">
        <f t="shared" si="8"/>
        <v>0</v>
      </c>
      <c r="W13" s="22">
        <f t="shared" si="9"/>
        <v>0</v>
      </c>
      <c r="X13" s="22"/>
      <c r="Y13" s="22"/>
      <c r="Z13" s="36">
        <f t="shared" si="10"/>
        <v>0</v>
      </c>
      <c r="AA13" s="22">
        <f t="shared" si="11"/>
        <v>0</v>
      </c>
      <c r="AB13" s="22"/>
      <c r="AC13" s="22"/>
      <c r="AD13" s="36">
        <f t="shared" si="12"/>
        <v>0</v>
      </c>
      <c r="AE13" s="22">
        <f t="shared" si="13"/>
        <v>0</v>
      </c>
      <c r="AF13" s="22"/>
      <c r="AG13" s="22"/>
      <c r="AH13" s="36">
        <f t="shared" si="14"/>
        <v>0</v>
      </c>
      <c r="AI13" s="22">
        <f t="shared" si="15"/>
        <v>0</v>
      </c>
      <c r="AJ13" s="22"/>
      <c r="AK13" s="22"/>
      <c r="AL13" s="36">
        <f t="shared" si="16"/>
        <v>0</v>
      </c>
      <c r="AM13" s="22">
        <f t="shared" si="17"/>
        <v>0</v>
      </c>
      <c r="AN13" s="22"/>
      <c r="AO13" s="22"/>
      <c r="AP13" s="36">
        <f t="shared" si="18"/>
        <v>0</v>
      </c>
      <c r="AQ13" s="22">
        <f t="shared" si="19"/>
        <v>0</v>
      </c>
      <c r="AR13" s="22"/>
      <c r="AS13" s="22"/>
      <c r="AT13" s="36">
        <f t="shared" si="20"/>
        <v>0</v>
      </c>
      <c r="AU13" s="22">
        <f t="shared" si="21"/>
        <v>0</v>
      </c>
      <c r="AV13" s="22"/>
      <c r="AW13" s="22"/>
      <c r="AX13" s="36">
        <f t="shared" si="22"/>
        <v>0</v>
      </c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1:64" x14ac:dyDescent="0.25">
      <c r="A14" s="19">
        <f>'Employees Details'!A16</f>
        <v>9</v>
      </c>
      <c r="B14" s="20">
        <f>'Employees Details'!B16</f>
        <v>0</v>
      </c>
      <c r="C14" s="22">
        <v>0</v>
      </c>
      <c r="D14" s="22"/>
      <c r="E14" s="22"/>
      <c r="F14" s="36">
        <f t="shared" si="0"/>
        <v>0</v>
      </c>
      <c r="G14" s="22">
        <f t="shared" si="1"/>
        <v>0</v>
      </c>
      <c r="H14" s="22"/>
      <c r="I14" s="22"/>
      <c r="J14" s="36">
        <f t="shared" si="2"/>
        <v>0</v>
      </c>
      <c r="K14" s="22">
        <f t="shared" si="3"/>
        <v>0</v>
      </c>
      <c r="L14" s="22"/>
      <c r="M14" s="22"/>
      <c r="N14" s="36">
        <f t="shared" si="4"/>
        <v>0</v>
      </c>
      <c r="O14" s="22">
        <f t="shared" si="5"/>
        <v>0</v>
      </c>
      <c r="P14" s="22"/>
      <c r="Q14" s="22"/>
      <c r="R14" s="36">
        <f t="shared" si="6"/>
        <v>0</v>
      </c>
      <c r="S14" s="22">
        <f t="shared" si="7"/>
        <v>0</v>
      </c>
      <c r="T14" s="22"/>
      <c r="U14" s="22"/>
      <c r="V14" s="36">
        <f t="shared" si="8"/>
        <v>0</v>
      </c>
      <c r="W14" s="22">
        <f t="shared" si="9"/>
        <v>0</v>
      </c>
      <c r="X14" s="22"/>
      <c r="Y14" s="22"/>
      <c r="Z14" s="36">
        <f t="shared" si="10"/>
        <v>0</v>
      </c>
      <c r="AA14" s="22">
        <f t="shared" si="11"/>
        <v>0</v>
      </c>
      <c r="AB14" s="22"/>
      <c r="AC14" s="22"/>
      <c r="AD14" s="36">
        <f t="shared" si="12"/>
        <v>0</v>
      </c>
      <c r="AE14" s="22">
        <f t="shared" si="13"/>
        <v>0</v>
      </c>
      <c r="AF14" s="22"/>
      <c r="AG14" s="22"/>
      <c r="AH14" s="36">
        <f t="shared" si="14"/>
        <v>0</v>
      </c>
      <c r="AI14" s="22">
        <f t="shared" si="15"/>
        <v>0</v>
      </c>
      <c r="AJ14" s="22"/>
      <c r="AK14" s="22"/>
      <c r="AL14" s="36">
        <f t="shared" si="16"/>
        <v>0</v>
      </c>
      <c r="AM14" s="22">
        <f t="shared" si="17"/>
        <v>0</v>
      </c>
      <c r="AN14" s="22"/>
      <c r="AO14" s="22"/>
      <c r="AP14" s="36">
        <f t="shared" si="18"/>
        <v>0</v>
      </c>
      <c r="AQ14" s="22">
        <f t="shared" si="19"/>
        <v>0</v>
      </c>
      <c r="AR14" s="22"/>
      <c r="AS14" s="22"/>
      <c r="AT14" s="36">
        <f t="shared" si="20"/>
        <v>0</v>
      </c>
      <c r="AU14" s="22">
        <f t="shared" si="21"/>
        <v>0</v>
      </c>
      <c r="AV14" s="22"/>
      <c r="AW14" s="22"/>
      <c r="AX14" s="36">
        <f t="shared" si="22"/>
        <v>0</v>
      </c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</row>
    <row r="15" spans="1:64" x14ac:dyDescent="0.25">
      <c r="A15" s="19">
        <f>'Employees Details'!A17</f>
        <v>10</v>
      </c>
      <c r="B15" s="20">
        <f>'Employees Details'!B17</f>
        <v>0</v>
      </c>
      <c r="C15" s="22">
        <v>0</v>
      </c>
      <c r="D15" s="22"/>
      <c r="E15" s="22"/>
      <c r="F15" s="36">
        <f t="shared" si="0"/>
        <v>0</v>
      </c>
      <c r="G15" s="22">
        <f t="shared" si="1"/>
        <v>0</v>
      </c>
      <c r="H15" s="22"/>
      <c r="I15" s="22"/>
      <c r="J15" s="36">
        <f t="shared" si="2"/>
        <v>0</v>
      </c>
      <c r="K15" s="22">
        <f t="shared" si="3"/>
        <v>0</v>
      </c>
      <c r="L15" s="22"/>
      <c r="M15" s="22"/>
      <c r="N15" s="36">
        <f t="shared" si="4"/>
        <v>0</v>
      </c>
      <c r="O15" s="22">
        <f t="shared" si="5"/>
        <v>0</v>
      </c>
      <c r="P15" s="22"/>
      <c r="Q15" s="22"/>
      <c r="R15" s="36">
        <f t="shared" si="6"/>
        <v>0</v>
      </c>
      <c r="S15" s="22">
        <f t="shared" si="7"/>
        <v>0</v>
      </c>
      <c r="T15" s="22"/>
      <c r="U15" s="22"/>
      <c r="V15" s="36">
        <f t="shared" si="8"/>
        <v>0</v>
      </c>
      <c r="W15" s="22">
        <f t="shared" si="9"/>
        <v>0</v>
      </c>
      <c r="X15" s="22"/>
      <c r="Y15" s="22"/>
      <c r="Z15" s="36">
        <f t="shared" si="10"/>
        <v>0</v>
      </c>
      <c r="AA15" s="22">
        <f t="shared" si="11"/>
        <v>0</v>
      </c>
      <c r="AB15" s="22"/>
      <c r="AC15" s="22"/>
      <c r="AD15" s="36">
        <f t="shared" si="12"/>
        <v>0</v>
      </c>
      <c r="AE15" s="22">
        <f t="shared" si="13"/>
        <v>0</v>
      </c>
      <c r="AF15" s="22"/>
      <c r="AG15" s="22"/>
      <c r="AH15" s="36">
        <f t="shared" si="14"/>
        <v>0</v>
      </c>
      <c r="AI15" s="22">
        <f t="shared" si="15"/>
        <v>0</v>
      </c>
      <c r="AJ15" s="22"/>
      <c r="AK15" s="22"/>
      <c r="AL15" s="36">
        <f t="shared" si="16"/>
        <v>0</v>
      </c>
      <c r="AM15" s="22">
        <f t="shared" si="17"/>
        <v>0</v>
      </c>
      <c r="AN15" s="22"/>
      <c r="AO15" s="22"/>
      <c r="AP15" s="36">
        <f t="shared" si="18"/>
        <v>0</v>
      </c>
      <c r="AQ15" s="22">
        <f t="shared" si="19"/>
        <v>0</v>
      </c>
      <c r="AR15" s="22"/>
      <c r="AS15" s="22"/>
      <c r="AT15" s="36">
        <f t="shared" si="20"/>
        <v>0</v>
      </c>
      <c r="AU15" s="22">
        <f t="shared" si="21"/>
        <v>0</v>
      </c>
      <c r="AV15" s="22"/>
      <c r="AW15" s="22"/>
      <c r="AX15" s="36">
        <f t="shared" si="22"/>
        <v>0</v>
      </c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</row>
    <row r="16" spans="1:64" x14ac:dyDescent="0.25">
      <c r="A16" s="19">
        <f>'Employees Details'!A18</f>
        <v>11</v>
      </c>
      <c r="B16" s="20">
        <f>'Employees Details'!B18</f>
        <v>0</v>
      </c>
      <c r="C16" s="22">
        <v>0</v>
      </c>
      <c r="D16" s="22"/>
      <c r="E16" s="22"/>
      <c r="F16" s="36">
        <f t="shared" si="0"/>
        <v>0</v>
      </c>
      <c r="G16" s="22">
        <f t="shared" si="1"/>
        <v>0</v>
      </c>
      <c r="H16" s="22"/>
      <c r="I16" s="22"/>
      <c r="J16" s="36">
        <f t="shared" si="2"/>
        <v>0</v>
      </c>
      <c r="K16" s="22">
        <f t="shared" si="3"/>
        <v>0</v>
      </c>
      <c r="L16" s="22"/>
      <c r="M16" s="22"/>
      <c r="N16" s="36">
        <f t="shared" si="4"/>
        <v>0</v>
      </c>
      <c r="O16" s="22">
        <f t="shared" si="5"/>
        <v>0</v>
      </c>
      <c r="P16" s="22"/>
      <c r="Q16" s="22"/>
      <c r="R16" s="36">
        <f t="shared" si="6"/>
        <v>0</v>
      </c>
      <c r="S16" s="22">
        <f t="shared" si="7"/>
        <v>0</v>
      </c>
      <c r="T16" s="22"/>
      <c r="U16" s="22"/>
      <c r="V16" s="36">
        <f t="shared" si="8"/>
        <v>0</v>
      </c>
      <c r="W16" s="22">
        <f t="shared" si="9"/>
        <v>0</v>
      </c>
      <c r="X16" s="22"/>
      <c r="Y16" s="22"/>
      <c r="Z16" s="36">
        <f t="shared" si="10"/>
        <v>0</v>
      </c>
      <c r="AA16" s="22">
        <f t="shared" si="11"/>
        <v>0</v>
      </c>
      <c r="AB16" s="22"/>
      <c r="AC16" s="22"/>
      <c r="AD16" s="36">
        <f t="shared" si="12"/>
        <v>0</v>
      </c>
      <c r="AE16" s="22">
        <f t="shared" si="13"/>
        <v>0</v>
      </c>
      <c r="AF16" s="22"/>
      <c r="AG16" s="22"/>
      <c r="AH16" s="36">
        <f t="shared" si="14"/>
        <v>0</v>
      </c>
      <c r="AI16" s="22">
        <f t="shared" si="15"/>
        <v>0</v>
      </c>
      <c r="AJ16" s="22"/>
      <c r="AK16" s="22"/>
      <c r="AL16" s="36">
        <f t="shared" si="16"/>
        <v>0</v>
      </c>
      <c r="AM16" s="22">
        <f t="shared" si="17"/>
        <v>0</v>
      </c>
      <c r="AN16" s="22"/>
      <c r="AO16" s="22"/>
      <c r="AP16" s="36">
        <f t="shared" si="18"/>
        <v>0</v>
      </c>
      <c r="AQ16" s="22">
        <f t="shared" si="19"/>
        <v>0</v>
      </c>
      <c r="AR16" s="22"/>
      <c r="AS16" s="22"/>
      <c r="AT16" s="36">
        <f t="shared" si="20"/>
        <v>0</v>
      </c>
      <c r="AU16" s="22">
        <f t="shared" si="21"/>
        <v>0</v>
      </c>
      <c r="AV16" s="22"/>
      <c r="AW16" s="22"/>
      <c r="AX16" s="36">
        <f t="shared" si="22"/>
        <v>0</v>
      </c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64" x14ac:dyDescent="0.25">
      <c r="A17" s="19">
        <f>'Employees Details'!A19</f>
        <v>12</v>
      </c>
      <c r="B17" s="20">
        <f>'Employees Details'!B19</f>
        <v>0</v>
      </c>
      <c r="C17" s="22">
        <v>0</v>
      </c>
      <c r="D17" s="22"/>
      <c r="E17" s="22"/>
      <c r="F17" s="36">
        <f t="shared" si="0"/>
        <v>0</v>
      </c>
      <c r="G17" s="22">
        <f t="shared" si="1"/>
        <v>0</v>
      </c>
      <c r="H17" s="22"/>
      <c r="I17" s="22"/>
      <c r="J17" s="36">
        <f t="shared" si="2"/>
        <v>0</v>
      </c>
      <c r="K17" s="22">
        <f t="shared" si="3"/>
        <v>0</v>
      </c>
      <c r="L17" s="22"/>
      <c r="M17" s="22"/>
      <c r="N17" s="36">
        <f t="shared" si="4"/>
        <v>0</v>
      </c>
      <c r="O17" s="22">
        <f t="shared" si="5"/>
        <v>0</v>
      </c>
      <c r="P17" s="22"/>
      <c r="Q17" s="22"/>
      <c r="R17" s="36">
        <f t="shared" si="6"/>
        <v>0</v>
      </c>
      <c r="S17" s="22">
        <f t="shared" si="7"/>
        <v>0</v>
      </c>
      <c r="T17" s="22"/>
      <c r="U17" s="22"/>
      <c r="V17" s="36">
        <f t="shared" si="8"/>
        <v>0</v>
      </c>
      <c r="W17" s="22">
        <f t="shared" si="9"/>
        <v>0</v>
      </c>
      <c r="X17" s="22"/>
      <c r="Y17" s="22"/>
      <c r="Z17" s="36">
        <f t="shared" si="10"/>
        <v>0</v>
      </c>
      <c r="AA17" s="22">
        <f t="shared" si="11"/>
        <v>0</v>
      </c>
      <c r="AB17" s="22"/>
      <c r="AC17" s="22"/>
      <c r="AD17" s="36">
        <f t="shared" si="12"/>
        <v>0</v>
      </c>
      <c r="AE17" s="22">
        <f t="shared" si="13"/>
        <v>0</v>
      </c>
      <c r="AF17" s="22"/>
      <c r="AG17" s="22"/>
      <c r="AH17" s="36">
        <f t="shared" si="14"/>
        <v>0</v>
      </c>
      <c r="AI17" s="22">
        <f t="shared" si="15"/>
        <v>0</v>
      </c>
      <c r="AJ17" s="22"/>
      <c r="AK17" s="22"/>
      <c r="AL17" s="36">
        <f t="shared" si="16"/>
        <v>0</v>
      </c>
      <c r="AM17" s="22">
        <f t="shared" si="17"/>
        <v>0</v>
      </c>
      <c r="AN17" s="22"/>
      <c r="AO17" s="22"/>
      <c r="AP17" s="36">
        <f t="shared" si="18"/>
        <v>0</v>
      </c>
      <c r="AQ17" s="22">
        <f t="shared" si="19"/>
        <v>0</v>
      </c>
      <c r="AR17" s="22"/>
      <c r="AS17" s="22"/>
      <c r="AT17" s="36">
        <f t="shared" si="20"/>
        <v>0</v>
      </c>
      <c r="AU17" s="22">
        <f t="shared" si="21"/>
        <v>0</v>
      </c>
      <c r="AV17" s="22"/>
      <c r="AW17" s="22"/>
      <c r="AX17" s="36">
        <f t="shared" si="22"/>
        <v>0</v>
      </c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1:64" x14ac:dyDescent="0.25">
      <c r="A18" s="19">
        <f>'Employees Details'!A20</f>
        <v>13</v>
      </c>
      <c r="B18" s="20">
        <f>'Employees Details'!B20</f>
        <v>0</v>
      </c>
      <c r="C18" s="22">
        <v>0</v>
      </c>
      <c r="D18" s="22"/>
      <c r="E18" s="22"/>
      <c r="F18" s="36">
        <f t="shared" si="0"/>
        <v>0</v>
      </c>
      <c r="G18" s="22">
        <f t="shared" si="1"/>
        <v>0</v>
      </c>
      <c r="H18" s="22"/>
      <c r="I18" s="22"/>
      <c r="J18" s="36">
        <f t="shared" si="2"/>
        <v>0</v>
      </c>
      <c r="K18" s="22">
        <f t="shared" si="3"/>
        <v>0</v>
      </c>
      <c r="L18" s="22"/>
      <c r="M18" s="22"/>
      <c r="N18" s="36">
        <f t="shared" si="4"/>
        <v>0</v>
      </c>
      <c r="O18" s="22">
        <f t="shared" si="5"/>
        <v>0</v>
      </c>
      <c r="P18" s="22"/>
      <c r="Q18" s="22"/>
      <c r="R18" s="36">
        <f t="shared" si="6"/>
        <v>0</v>
      </c>
      <c r="S18" s="22">
        <f t="shared" si="7"/>
        <v>0</v>
      </c>
      <c r="T18" s="22"/>
      <c r="U18" s="22"/>
      <c r="V18" s="36">
        <f t="shared" si="8"/>
        <v>0</v>
      </c>
      <c r="W18" s="22">
        <f t="shared" si="9"/>
        <v>0</v>
      </c>
      <c r="X18" s="22"/>
      <c r="Y18" s="22"/>
      <c r="Z18" s="36">
        <f t="shared" si="10"/>
        <v>0</v>
      </c>
      <c r="AA18" s="22">
        <f t="shared" si="11"/>
        <v>0</v>
      </c>
      <c r="AB18" s="22"/>
      <c r="AC18" s="22"/>
      <c r="AD18" s="36">
        <f t="shared" si="12"/>
        <v>0</v>
      </c>
      <c r="AE18" s="22">
        <f t="shared" si="13"/>
        <v>0</v>
      </c>
      <c r="AF18" s="22"/>
      <c r="AG18" s="22"/>
      <c r="AH18" s="36">
        <f t="shared" si="14"/>
        <v>0</v>
      </c>
      <c r="AI18" s="22">
        <f t="shared" si="15"/>
        <v>0</v>
      </c>
      <c r="AJ18" s="22"/>
      <c r="AK18" s="22"/>
      <c r="AL18" s="36">
        <f t="shared" si="16"/>
        <v>0</v>
      </c>
      <c r="AM18" s="22">
        <f t="shared" si="17"/>
        <v>0</v>
      </c>
      <c r="AN18" s="22"/>
      <c r="AO18" s="22"/>
      <c r="AP18" s="36">
        <f t="shared" si="18"/>
        <v>0</v>
      </c>
      <c r="AQ18" s="22">
        <f t="shared" si="19"/>
        <v>0</v>
      </c>
      <c r="AR18" s="22"/>
      <c r="AS18" s="22"/>
      <c r="AT18" s="36">
        <f t="shared" si="20"/>
        <v>0</v>
      </c>
      <c r="AU18" s="22">
        <f t="shared" si="21"/>
        <v>0</v>
      </c>
      <c r="AV18" s="22"/>
      <c r="AW18" s="22"/>
      <c r="AX18" s="36">
        <f t="shared" si="22"/>
        <v>0</v>
      </c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64" x14ac:dyDescent="0.25">
      <c r="A19" s="19">
        <f>'Employees Details'!A21</f>
        <v>14</v>
      </c>
      <c r="B19" s="20">
        <f>'Employees Details'!B21</f>
        <v>0</v>
      </c>
      <c r="C19" s="22">
        <v>0</v>
      </c>
      <c r="D19" s="22"/>
      <c r="E19" s="22"/>
      <c r="F19" s="36">
        <f t="shared" si="0"/>
        <v>0</v>
      </c>
      <c r="G19" s="22">
        <f t="shared" si="1"/>
        <v>0</v>
      </c>
      <c r="H19" s="22"/>
      <c r="I19" s="22"/>
      <c r="J19" s="36">
        <f t="shared" si="2"/>
        <v>0</v>
      </c>
      <c r="K19" s="22">
        <f t="shared" si="3"/>
        <v>0</v>
      </c>
      <c r="L19" s="22"/>
      <c r="M19" s="22"/>
      <c r="N19" s="36">
        <f t="shared" si="4"/>
        <v>0</v>
      </c>
      <c r="O19" s="22">
        <f t="shared" si="5"/>
        <v>0</v>
      </c>
      <c r="P19" s="22"/>
      <c r="Q19" s="22"/>
      <c r="R19" s="36">
        <f t="shared" si="6"/>
        <v>0</v>
      </c>
      <c r="S19" s="22">
        <f t="shared" si="7"/>
        <v>0</v>
      </c>
      <c r="T19" s="22"/>
      <c r="U19" s="22"/>
      <c r="V19" s="36">
        <f t="shared" si="8"/>
        <v>0</v>
      </c>
      <c r="W19" s="22">
        <f t="shared" si="9"/>
        <v>0</v>
      </c>
      <c r="X19" s="22"/>
      <c r="Y19" s="22"/>
      <c r="Z19" s="36">
        <f t="shared" si="10"/>
        <v>0</v>
      </c>
      <c r="AA19" s="22">
        <f t="shared" si="11"/>
        <v>0</v>
      </c>
      <c r="AB19" s="22"/>
      <c r="AC19" s="22"/>
      <c r="AD19" s="36">
        <f t="shared" si="12"/>
        <v>0</v>
      </c>
      <c r="AE19" s="22">
        <f t="shared" si="13"/>
        <v>0</v>
      </c>
      <c r="AF19" s="22"/>
      <c r="AG19" s="22"/>
      <c r="AH19" s="36">
        <f t="shared" si="14"/>
        <v>0</v>
      </c>
      <c r="AI19" s="22">
        <f t="shared" si="15"/>
        <v>0</v>
      </c>
      <c r="AJ19" s="22"/>
      <c r="AK19" s="22"/>
      <c r="AL19" s="36">
        <f t="shared" si="16"/>
        <v>0</v>
      </c>
      <c r="AM19" s="22">
        <f t="shared" si="17"/>
        <v>0</v>
      </c>
      <c r="AN19" s="22"/>
      <c r="AO19" s="22"/>
      <c r="AP19" s="36">
        <f t="shared" si="18"/>
        <v>0</v>
      </c>
      <c r="AQ19" s="22">
        <f t="shared" si="19"/>
        <v>0</v>
      </c>
      <c r="AR19" s="22"/>
      <c r="AS19" s="22"/>
      <c r="AT19" s="36">
        <f t="shared" si="20"/>
        <v>0</v>
      </c>
      <c r="AU19" s="22">
        <f t="shared" si="21"/>
        <v>0</v>
      </c>
      <c r="AV19" s="22"/>
      <c r="AW19" s="22"/>
      <c r="AX19" s="36">
        <f t="shared" si="22"/>
        <v>0</v>
      </c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64" x14ac:dyDescent="0.25">
      <c r="A20" s="19">
        <f>'Employees Details'!A22</f>
        <v>15</v>
      </c>
      <c r="B20" s="20">
        <f>'Employees Details'!B22</f>
        <v>0</v>
      </c>
      <c r="C20" s="22">
        <v>0</v>
      </c>
      <c r="D20" s="22"/>
      <c r="E20" s="22"/>
      <c r="F20" s="36">
        <f t="shared" si="0"/>
        <v>0</v>
      </c>
      <c r="G20" s="22">
        <f t="shared" si="1"/>
        <v>0</v>
      </c>
      <c r="H20" s="22"/>
      <c r="I20" s="22"/>
      <c r="J20" s="36">
        <f t="shared" si="2"/>
        <v>0</v>
      </c>
      <c r="K20" s="22">
        <f t="shared" si="3"/>
        <v>0</v>
      </c>
      <c r="L20" s="22"/>
      <c r="M20" s="22"/>
      <c r="N20" s="36">
        <f t="shared" si="4"/>
        <v>0</v>
      </c>
      <c r="O20" s="22">
        <f t="shared" si="5"/>
        <v>0</v>
      </c>
      <c r="P20" s="22"/>
      <c r="Q20" s="22"/>
      <c r="R20" s="36">
        <f t="shared" si="6"/>
        <v>0</v>
      </c>
      <c r="S20" s="22">
        <f t="shared" si="7"/>
        <v>0</v>
      </c>
      <c r="T20" s="22"/>
      <c r="U20" s="22"/>
      <c r="V20" s="36">
        <f t="shared" si="8"/>
        <v>0</v>
      </c>
      <c r="W20" s="22">
        <f t="shared" si="9"/>
        <v>0</v>
      </c>
      <c r="X20" s="22"/>
      <c r="Y20" s="22"/>
      <c r="Z20" s="36">
        <f t="shared" si="10"/>
        <v>0</v>
      </c>
      <c r="AA20" s="22">
        <f t="shared" si="11"/>
        <v>0</v>
      </c>
      <c r="AB20" s="22"/>
      <c r="AC20" s="22"/>
      <c r="AD20" s="36">
        <f t="shared" si="12"/>
        <v>0</v>
      </c>
      <c r="AE20" s="22">
        <f t="shared" si="13"/>
        <v>0</v>
      </c>
      <c r="AF20" s="22"/>
      <c r="AG20" s="22"/>
      <c r="AH20" s="36">
        <f t="shared" si="14"/>
        <v>0</v>
      </c>
      <c r="AI20" s="22">
        <f t="shared" si="15"/>
        <v>0</v>
      </c>
      <c r="AJ20" s="22"/>
      <c r="AK20" s="22"/>
      <c r="AL20" s="36">
        <f t="shared" si="16"/>
        <v>0</v>
      </c>
      <c r="AM20" s="22">
        <f t="shared" si="17"/>
        <v>0</v>
      </c>
      <c r="AN20" s="22"/>
      <c r="AO20" s="22"/>
      <c r="AP20" s="36">
        <f t="shared" si="18"/>
        <v>0</v>
      </c>
      <c r="AQ20" s="22">
        <f t="shared" si="19"/>
        <v>0</v>
      </c>
      <c r="AR20" s="22"/>
      <c r="AS20" s="22"/>
      <c r="AT20" s="36">
        <f t="shared" si="20"/>
        <v>0</v>
      </c>
      <c r="AU20" s="22">
        <f t="shared" si="21"/>
        <v>0</v>
      </c>
      <c r="AV20" s="22"/>
      <c r="AW20" s="22"/>
      <c r="AX20" s="36">
        <f t="shared" si="22"/>
        <v>0</v>
      </c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64" x14ac:dyDescent="0.25">
      <c r="A21" s="19">
        <f>'Employees Details'!A23</f>
        <v>16</v>
      </c>
      <c r="B21" s="20">
        <f>'Employees Details'!B23</f>
        <v>0</v>
      </c>
      <c r="C21" s="22">
        <v>0</v>
      </c>
      <c r="D21" s="22"/>
      <c r="E21" s="22"/>
      <c r="F21" s="36">
        <f t="shared" si="0"/>
        <v>0</v>
      </c>
      <c r="G21" s="22">
        <f t="shared" si="1"/>
        <v>0</v>
      </c>
      <c r="H21" s="22"/>
      <c r="I21" s="22"/>
      <c r="J21" s="36">
        <f t="shared" si="2"/>
        <v>0</v>
      </c>
      <c r="K21" s="22">
        <f t="shared" si="3"/>
        <v>0</v>
      </c>
      <c r="L21" s="22"/>
      <c r="M21" s="22"/>
      <c r="N21" s="36">
        <f t="shared" si="4"/>
        <v>0</v>
      </c>
      <c r="O21" s="22">
        <f t="shared" si="5"/>
        <v>0</v>
      </c>
      <c r="P21" s="22"/>
      <c r="Q21" s="22"/>
      <c r="R21" s="36">
        <f t="shared" si="6"/>
        <v>0</v>
      </c>
      <c r="S21" s="22">
        <f t="shared" si="7"/>
        <v>0</v>
      </c>
      <c r="T21" s="22"/>
      <c r="U21" s="22"/>
      <c r="V21" s="36">
        <f t="shared" si="8"/>
        <v>0</v>
      </c>
      <c r="W21" s="22">
        <f t="shared" si="9"/>
        <v>0</v>
      </c>
      <c r="X21" s="22"/>
      <c r="Y21" s="22"/>
      <c r="Z21" s="36">
        <f t="shared" si="10"/>
        <v>0</v>
      </c>
      <c r="AA21" s="22">
        <f t="shared" si="11"/>
        <v>0</v>
      </c>
      <c r="AB21" s="22"/>
      <c r="AC21" s="22"/>
      <c r="AD21" s="36">
        <f t="shared" si="12"/>
        <v>0</v>
      </c>
      <c r="AE21" s="22">
        <f t="shared" si="13"/>
        <v>0</v>
      </c>
      <c r="AF21" s="22"/>
      <c r="AG21" s="22"/>
      <c r="AH21" s="36">
        <f t="shared" si="14"/>
        <v>0</v>
      </c>
      <c r="AI21" s="22">
        <f t="shared" si="15"/>
        <v>0</v>
      </c>
      <c r="AJ21" s="22"/>
      <c r="AK21" s="22"/>
      <c r="AL21" s="36">
        <f t="shared" si="16"/>
        <v>0</v>
      </c>
      <c r="AM21" s="22">
        <f t="shared" si="17"/>
        <v>0</v>
      </c>
      <c r="AN21" s="22"/>
      <c r="AO21" s="22"/>
      <c r="AP21" s="36">
        <f t="shared" si="18"/>
        <v>0</v>
      </c>
      <c r="AQ21" s="22">
        <f t="shared" si="19"/>
        <v>0</v>
      </c>
      <c r="AR21" s="22"/>
      <c r="AS21" s="22"/>
      <c r="AT21" s="36">
        <f t="shared" si="20"/>
        <v>0</v>
      </c>
      <c r="AU21" s="22">
        <f t="shared" si="21"/>
        <v>0</v>
      </c>
      <c r="AV21" s="22"/>
      <c r="AW21" s="22"/>
      <c r="AX21" s="36">
        <f t="shared" si="22"/>
        <v>0</v>
      </c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64" x14ac:dyDescent="0.25">
      <c r="A22" s="19">
        <f>'Employees Details'!A24</f>
        <v>17</v>
      </c>
      <c r="B22" s="20">
        <f>'Employees Details'!B24</f>
        <v>0</v>
      </c>
      <c r="C22" s="22">
        <v>0</v>
      </c>
      <c r="D22" s="22"/>
      <c r="E22" s="22"/>
      <c r="F22" s="36">
        <f t="shared" si="0"/>
        <v>0</v>
      </c>
      <c r="G22" s="22">
        <f t="shared" si="1"/>
        <v>0</v>
      </c>
      <c r="H22" s="22"/>
      <c r="I22" s="22"/>
      <c r="J22" s="36">
        <f t="shared" si="2"/>
        <v>0</v>
      </c>
      <c r="K22" s="22">
        <f t="shared" si="3"/>
        <v>0</v>
      </c>
      <c r="L22" s="22"/>
      <c r="M22" s="22"/>
      <c r="N22" s="36">
        <f t="shared" si="4"/>
        <v>0</v>
      </c>
      <c r="O22" s="22">
        <f t="shared" si="5"/>
        <v>0</v>
      </c>
      <c r="P22" s="22"/>
      <c r="Q22" s="22"/>
      <c r="R22" s="36">
        <f t="shared" si="6"/>
        <v>0</v>
      </c>
      <c r="S22" s="22">
        <f t="shared" si="7"/>
        <v>0</v>
      </c>
      <c r="T22" s="22"/>
      <c r="U22" s="22"/>
      <c r="V22" s="36">
        <f t="shared" si="8"/>
        <v>0</v>
      </c>
      <c r="W22" s="22">
        <f t="shared" si="9"/>
        <v>0</v>
      </c>
      <c r="X22" s="22"/>
      <c r="Y22" s="22"/>
      <c r="Z22" s="36">
        <f t="shared" si="10"/>
        <v>0</v>
      </c>
      <c r="AA22" s="22">
        <f t="shared" si="11"/>
        <v>0</v>
      </c>
      <c r="AB22" s="22"/>
      <c r="AC22" s="22"/>
      <c r="AD22" s="36">
        <f t="shared" si="12"/>
        <v>0</v>
      </c>
      <c r="AE22" s="22">
        <f t="shared" si="13"/>
        <v>0</v>
      </c>
      <c r="AF22" s="22"/>
      <c r="AG22" s="22"/>
      <c r="AH22" s="36">
        <f t="shared" si="14"/>
        <v>0</v>
      </c>
      <c r="AI22" s="22">
        <f t="shared" si="15"/>
        <v>0</v>
      </c>
      <c r="AJ22" s="22"/>
      <c r="AK22" s="22"/>
      <c r="AL22" s="36">
        <f t="shared" si="16"/>
        <v>0</v>
      </c>
      <c r="AM22" s="22">
        <f t="shared" si="17"/>
        <v>0</v>
      </c>
      <c r="AN22" s="22"/>
      <c r="AO22" s="22"/>
      <c r="AP22" s="36">
        <f t="shared" si="18"/>
        <v>0</v>
      </c>
      <c r="AQ22" s="22">
        <f t="shared" si="19"/>
        <v>0</v>
      </c>
      <c r="AR22" s="22"/>
      <c r="AS22" s="22"/>
      <c r="AT22" s="36">
        <f t="shared" si="20"/>
        <v>0</v>
      </c>
      <c r="AU22" s="22">
        <f t="shared" si="21"/>
        <v>0</v>
      </c>
      <c r="AV22" s="22"/>
      <c r="AW22" s="22"/>
      <c r="AX22" s="36">
        <f t="shared" si="22"/>
        <v>0</v>
      </c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64" x14ac:dyDescent="0.25">
      <c r="A23" s="19">
        <f>'Employees Details'!A25</f>
        <v>18</v>
      </c>
      <c r="B23" s="20">
        <f>'Employees Details'!B25</f>
        <v>0</v>
      </c>
      <c r="C23" s="22">
        <v>0</v>
      </c>
      <c r="D23" s="22"/>
      <c r="E23" s="22"/>
      <c r="F23" s="36">
        <f t="shared" si="0"/>
        <v>0</v>
      </c>
      <c r="G23" s="22">
        <f t="shared" si="1"/>
        <v>0</v>
      </c>
      <c r="H23" s="22"/>
      <c r="I23" s="22"/>
      <c r="J23" s="36">
        <f t="shared" si="2"/>
        <v>0</v>
      </c>
      <c r="K23" s="22">
        <f t="shared" si="3"/>
        <v>0</v>
      </c>
      <c r="L23" s="22"/>
      <c r="M23" s="22"/>
      <c r="N23" s="36">
        <f t="shared" si="4"/>
        <v>0</v>
      </c>
      <c r="O23" s="22">
        <f t="shared" si="5"/>
        <v>0</v>
      </c>
      <c r="P23" s="22"/>
      <c r="Q23" s="22"/>
      <c r="R23" s="36">
        <f t="shared" si="6"/>
        <v>0</v>
      </c>
      <c r="S23" s="22">
        <f t="shared" si="7"/>
        <v>0</v>
      </c>
      <c r="T23" s="22"/>
      <c r="U23" s="22"/>
      <c r="V23" s="36">
        <f t="shared" si="8"/>
        <v>0</v>
      </c>
      <c r="W23" s="22">
        <f t="shared" si="9"/>
        <v>0</v>
      </c>
      <c r="X23" s="22"/>
      <c r="Y23" s="22"/>
      <c r="Z23" s="36">
        <f t="shared" si="10"/>
        <v>0</v>
      </c>
      <c r="AA23" s="22">
        <f t="shared" si="11"/>
        <v>0</v>
      </c>
      <c r="AB23" s="22"/>
      <c r="AC23" s="22"/>
      <c r="AD23" s="36">
        <f t="shared" si="12"/>
        <v>0</v>
      </c>
      <c r="AE23" s="22">
        <f t="shared" si="13"/>
        <v>0</v>
      </c>
      <c r="AF23" s="22"/>
      <c r="AG23" s="22"/>
      <c r="AH23" s="36">
        <f t="shared" si="14"/>
        <v>0</v>
      </c>
      <c r="AI23" s="22">
        <f t="shared" si="15"/>
        <v>0</v>
      </c>
      <c r="AJ23" s="22"/>
      <c r="AK23" s="22"/>
      <c r="AL23" s="36">
        <f t="shared" si="16"/>
        <v>0</v>
      </c>
      <c r="AM23" s="22">
        <f t="shared" si="17"/>
        <v>0</v>
      </c>
      <c r="AN23" s="22"/>
      <c r="AO23" s="22"/>
      <c r="AP23" s="36">
        <f t="shared" si="18"/>
        <v>0</v>
      </c>
      <c r="AQ23" s="22">
        <f t="shared" si="19"/>
        <v>0</v>
      </c>
      <c r="AR23" s="22"/>
      <c r="AS23" s="22"/>
      <c r="AT23" s="36">
        <f t="shared" si="20"/>
        <v>0</v>
      </c>
      <c r="AU23" s="22">
        <f t="shared" si="21"/>
        <v>0</v>
      </c>
      <c r="AV23" s="22"/>
      <c r="AW23" s="22"/>
      <c r="AX23" s="36">
        <f t="shared" si="22"/>
        <v>0</v>
      </c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64" x14ac:dyDescent="0.25">
      <c r="A24" s="19">
        <f>'Employees Details'!A26</f>
        <v>19</v>
      </c>
      <c r="B24" s="20">
        <f>'Employees Details'!B26</f>
        <v>0</v>
      </c>
      <c r="C24" s="22">
        <v>0</v>
      </c>
      <c r="D24" s="22"/>
      <c r="E24" s="22"/>
      <c r="F24" s="36">
        <f t="shared" si="0"/>
        <v>0</v>
      </c>
      <c r="G24" s="22">
        <f t="shared" si="1"/>
        <v>0</v>
      </c>
      <c r="H24" s="22"/>
      <c r="I24" s="22"/>
      <c r="J24" s="36">
        <f t="shared" si="2"/>
        <v>0</v>
      </c>
      <c r="K24" s="22">
        <f t="shared" si="3"/>
        <v>0</v>
      </c>
      <c r="L24" s="22"/>
      <c r="M24" s="22"/>
      <c r="N24" s="36">
        <f t="shared" si="4"/>
        <v>0</v>
      </c>
      <c r="O24" s="22">
        <f t="shared" si="5"/>
        <v>0</v>
      </c>
      <c r="P24" s="22"/>
      <c r="Q24" s="22"/>
      <c r="R24" s="36">
        <f t="shared" si="6"/>
        <v>0</v>
      </c>
      <c r="S24" s="22">
        <f t="shared" si="7"/>
        <v>0</v>
      </c>
      <c r="T24" s="22"/>
      <c r="U24" s="22"/>
      <c r="V24" s="36">
        <f t="shared" si="8"/>
        <v>0</v>
      </c>
      <c r="W24" s="22">
        <f t="shared" si="9"/>
        <v>0</v>
      </c>
      <c r="X24" s="22"/>
      <c r="Y24" s="22"/>
      <c r="Z24" s="36">
        <f t="shared" si="10"/>
        <v>0</v>
      </c>
      <c r="AA24" s="22">
        <f t="shared" si="11"/>
        <v>0</v>
      </c>
      <c r="AB24" s="22"/>
      <c r="AC24" s="22"/>
      <c r="AD24" s="36">
        <f t="shared" si="12"/>
        <v>0</v>
      </c>
      <c r="AE24" s="22">
        <f t="shared" si="13"/>
        <v>0</v>
      </c>
      <c r="AF24" s="22"/>
      <c r="AG24" s="22"/>
      <c r="AH24" s="36">
        <f t="shared" si="14"/>
        <v>0</v>
      </c>
      <c r="AI24" s="22">
        <f t="shared" si="15"/>
        <v>0</v>
      </c>
      <c r="AJ24" s="22"/>
      <c r="AK24" s="22"/>
      <c r="AL24" s="36">
        <f t="shared" si="16"/>
        <v>0</v>
      </c>
      <c r="AM24" s="22">
        <f t="shared" si="17"/>
        <v>0</v>
      </c>
      <c r="AN24" s="22"/>
      <c r="AO24" s="22"/>
      <c r="AP24" s="36">
        <f t="shared" si="18"/>
        <v>0</v>
      </c>
      <c r="AQ24" s="22">
        <f t="shared" si="19"/>
        <v>0</v>
      </c>
      <c r="AR24" s="22"/>
      <c r="AS24" s="22"/>
      <c r="AT24" s="36">
        <f t="shared" si="20"/>
        <v>0</v>
      </c>
      <c r="AU24" s="22">
        <f t="shared" si="21"/>
        <v>0</v>
      </c>
      <c r="AV24" s="22"/>
      <c r="AW24" s="22"/>
      <c r="AX24" s="36">
        <f t="shared" si="22"/>
        <v>0</v>
      </c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</row>
    <row r="25" spans="1:64" x14ac:dyDescent="0.25">
      <c r="A25" s="19">
        <f>'Employees Details'!A27</f>
        <v>20</v>
      </c>
      <c r="B25" s="20">
        <f>'Employees Details'!B27</f>
        <v>0</v>
      </c>
      <c r="C25" s="22">
        <v>0</v>
      </c>
      <c r="D25" s="22"/>
      <c r="E25" s="22"/>
      <c r="F25" s="36">
        <f t="shared" si="0"/>
        <v>0</v>
      </c>
      <c r="G25" s="22">
        <f t="shared" si="1"/>
        <v>0</v>
      </c>
      <c r="H25" s="22"/>
      <c r="I25" s="22"/>
      <c r="J25" s="36">
        <f t="shared" si="2"/>
        <v>0</v>
      </c>
      <c r="K25" s="22">
        <f t="shared" si="3"/>
        <v>0</v>
      </c>
      <c r="L25" s="22"/>
      <c r="M25" s="22"/>
      <c r="N25" s="36">
        <f t="shared" si="4"/>
        <v>0</v>
      </c>
      <c r="O25" s="22">
        <f t="shared" si="5"/>
        <v>0</v>
      </c>
      <c r="P25" s="22"/>
      <c r="Q25" s="22"/>
      <c r="R25" s="36">
        <f t="shared" si="6"/>
        <v>0</v>
      </c>
      <c r="S25" s="22">
        <f t="shared" si="7"/>
        <v>0</v>
      </c>
      <c r="T25" s="22"/>
      <c r="U25" s="22"/>
      <c r="V25" s="36">
        <f t="shared" si="8"/>
        <v>0</v>
      </c>
      <c r="W25" s="22">
        <f t="shared" si="9"/>
        <v>0</v>
      </c>
      <c r="X25" s="22"/>
      <c r="Y25" s="22"/>
      <c r="Z25" s="36">
        <f t="shared" si="10"/>
        <v>0</v>
      </c>
      <c r="AA25" s="22">
        <f t="shared" si="11"/>
        <v>0</v>
      </c>
      <c r="AB25" s="22"/>
      <c r="AC25" s="22"/>
      <c r="AD25" s="36">
        <f t="shared" si="12"/>
        <v>0</v>
      </c>
      <c r="AE25" s="22">
        <f t="shared" si="13"/>
        <v>0</v>
      </c>
      <c r="AF25" s="22"/>
      <c r="AG25" s="22"/>
      <c r="AH25" s="36">
        <f t="shared" si="14"/>
        <v>0</v>
      </c>
      <c r="AI25" s="22">
        <f t="shared" si="15"/>
        <v>0</v>
      </c>
      <c r="AJ25" s="22"/>
      <c r="AK25" s="22"/>
      <c r="AL25" s="36">
        <f t="shared" si="16"/>
        <v>0</v>
      </c>
      <c r="AM25" s="22">
        <f t="shared" si="17"/>
        <v>0</v>
      </c>
      <c r="AN25" s="22"/>
      <c r="AO25" s="22"/>
      <c r="AP25" s="36">
        <f t="shared" si="18"/>
        <v>0</v>
      </c>
      <c r="AQ25" s="22">
        <f t="shared" si="19"/>
        <v>0</v>
      </c>
      <c r="AR25" s="22"/>
      <c r="AS25" s="22"/>
      <c r="AT25" s="36">
        <f t="shared" si="20"/>
        <v>0</v>
      </c>
      <c r="AU25" s="22">
        <f t="shared" si="21"/>
        <v>0</v>
      </c>
      <c r="AV25" s="22"/>
      <c r="AW25" s="22"/>
      <c r="AX25" s="36">
        <f t="shared" si="22"/>
        <v>0</v>
      </c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64" x14ac:dyDescent="0.25">
      <c r="A26" s="19">
        <f>'Employees Details'!A28</f>
        <v>21</v>
      </c>
      <c r="B26" s="20">
        <f>'Employees Details'!B28</f>
        <v>0</v>
      </c>
      <c r="C26" s="22">
        <v>0</v>
      </c>
      <c r="D26" s="22"/>
      <c r="E26" s="22"/>
      <c r="F26" s="36">
        <f t="shared" si="0"/>
        <v>0</v>
      </c>
      <c r="G26" s="22">
        <f t="shared" si="1"/>
        <v>0</v>
      </c>
      <c r="H26" s="22"/>
      <c r="I26" s="22"/>
      <c r="J26" s="36">
        <f t="shared" si="2"/>
        <v>0</v>
      </c>
      <c r="K26" s="22">
        <f t="shared" si="3"/>
        <v>0</v>
      </c>
      <c r="L26" s="22"/>
      <c r="M26" s="22"/>
      <c r="N26" s="36">
        <f t="shared" si="4"/>
        <v>0</v>
      </c>
      <c r="O26" s="22">
        <f t="shared" si="5"/>
        <v>0</v>
      </c>
      <c r="P26" s="22"/>
      <c r="Q26" s="22"/>
      <c r="R26" s="36">
        <f t="shared" si="6"/>
        <v>0</v>
      </c>
      <c r="S26" s="22">
        <f t="shared" si="7"/>
        <v>0</v>
      </c>
      <c r="T26" s="22"/>
      <c r="U26" s="22"/>
      <c r="V26" s="36">
        <f t="shared" si="8"/>
        <v>0</v>
      </c>
      <c r="W26" s="22">
        <f t="shared" si="9"/>
        <v>0</v>
      </c>
      <c r="X26" s="22"/>
      <c r="Y26" s="22"/>
      <c r="Z26" s="36">
        <f t="shared" si="10"/>
        <v>0</v>
      </c>
      <c r="AA26" s="22">
        <f t="shared" si="11"/>
        <v>0</v>
      </c>
      <c r="AB26" s="22"/>
      <c r="AC26" s="22"/>
      <c r="AD26" s="36">
        <f t="shared" si="12"/>
        <v>0</v>
      </c>
      <c r="AE26" s="22">
        <f t="shared" si="13"/>
        <v>0</v>
      </c>
      <c r="AF26" s="22"/>
      <c r="AG26" s="22"/>
      <c r="AH26" s="36">
        <f t="shared" si="14"/>
        <v>0</v>
      </c>
      <c r="AI26" s="22">
        <f t="shared" si="15"/>
        <v>0</v>
      </c>
      <c r="AJ26" s="22"/>
      <c r="AK26" s="22"/>
      <c r="AL26" s="36">
        <f t="shared" si="16"/>
        <v>0</v>
      </c>
      <c r="AM26" s="22">
        <f t="shared" si="17"/>
        <v>0</v>
      </c>
      <c r="AN26" s="22"/>
      <c r="AO26" s="22"/>
      <c r="AP26" s="36">
        <f t="shared" si="18"/>
        <v>0</v>
      </c>
      <c r="AQ26" s="22">
        <f t="shared" si="19"/>
        <v>0</v>
      </c>
      <c r="AR26" s="22"/>
      <c r="AS26" s="22"/>
      <c r="AT26" s="36">
        <f t="shared" si="20"/>
        <v>0</v>
      </c>
      <c r="AU26" s="22">
        <f t="shared" si="21"/>
        <v>0</v>
      </c>
      <c r="AV26" s="22"/>
      <c r="AW26" s="22"/>
      <c r="AX26" s="36">
        <f t="shared" si="22"/>
        <v>0</v>
      </c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64" x14ac:dyDescent="0.25">
      <c r="A27" s="19">
        <f>'Employees Details'!A29</f>
        <v>22</v>
      </c>
      <c r="B27" s="20">
        <f>'Employees Details'!B29</f>
        <v>0</v>
      </c>
      <c r="C27" s="22">
        <v>0</v>
      </c>
      <c r="D27" s="22"/>
      <c r="E27" s="22"/>
      <c r="F27" s="36">
        <f t="shared" si="0"/>
        <v>0</v>
      </c>
      <c r="G27" s="22">
        <f t="shared" si="1"/>
        <v>0</v>
      </c>
      <c r="H27" s="22"/>
      <c r="I27" s="22"/>
      <c r="J27" s="36">
        <f t="shared" si="2"/>
        <v>0</v>
      </c>
      <c r="K27" s="22">
        <f t="shared" si="3"/>
        <v>0</v>
      </c>
      <c r="L27" s="22"/>
      <c r="M27" s="22"/>
      <c r="N27" s="36">
        <f t="shared" si="4"/>
        <v>0</v>
      </c>
      <c r="O27" s="22">
        <f t="shared" si="5"/>
        <v>0</v>
      </c>
      <c r="P27" s="22"/>
      <c r="Q27" s="22"/>
      <c r="R27" s="36">
        <f t="shared" si="6"/>
        <v>0</v>
      </c>
      <c r="S27" s="22">
        <f t="shared" si="7"/>
        <v>0</v>
      </c>
      <c r="T27" s="22"/>
      <c r="U27" s="22"/>
      <c r="V27" s="36">
        <f t="shared" si="8"/>
        <v>0</v>
      </c>
      <c r="W27" s="22">
        <f t="shared" si="9"/>
        <v>0</v>
      </c>
      <c r="X27" s="22"/>
      <c r="Y27" s="22"/>
      <c r="Z27" s="36">
        <f t="shared" si="10"/>
        <v>0</v>
      </c>
      <c r="AA27" s="22">
        <f t="shared" si="11"/>
        <v>0</v>
      </c>
      <c r="AB27" s="22"/>
      <c r="AC27" s="22"/>
      <c r="AD27" s="36">
        <f t="shared" si="12"/>
        <v>0</v>
      </c>
      <c r="AE27" s="22">
        <f t="shared" si="13"/>
        <v>0</v>
      </c>
      <c r="AF27" s="22"/>
      <c r="AG27" s="22"/>
      <c r="AH27" s="36">
        <f t="shared" si="14"/>
        <v>0</v>
      </c>
      <c r="AI27" s="22">
        <f t="shared" si="15"/>
        <v>0</v>
      </c>
      <c r="AJ27" s="22"/>
      <c r="AK27" s="22"/>
      <c r="AL27" s="36">
        <f t="shared" si="16"/>
        <v>0</v>
      </c>
      <c r="AM27" s="22">
        <f t="shared" si="17"/>
        <v>0</v>
      </c>
      <c r="AN27" s="22"/>
      <c r="AO27" s="22"/>
      <c r="AP27" s="36">
        <f t="shared" si="18"/>
        <v>0</v>
      </c>
      <c r="AQ27" s="22">
        <f t="shared" si="19"/>
        <v>0</v>
      </c>
      <c r="AR27" s="22"/>
      <c r="AS27" s="22"/>
      <c r="AT27" s="36">
        <f t="shared" si="20"/>
        <v>0</v>
      </c>
      <c r="AU27" s="22">
        <f t="shared" si="21"/>
        <v>0</v>
      </c>
      <c r="AV27" s="22"/>
      <c r="AW27" s="22"/>
      <c r="AX27" s="36">
        <f t="shared" si="22"/>
        <v>0</v>
      </c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</row>
    <row r="28" spans="1:64" x14ac:dyDescent="0.25">
      <c r="A28" s="19">
        <f>'Employees Details'!A30</f>
        <v>23</v>
      </c>
      <c r="B28" s="20">
        <f>'Employees Details'!B30</f>
        <v>0</v>
      </c>
      <c r="C28" s="22">
        <v>0</v>
      </c>
      <c r="D28" s="22"/>
      <c r="E28" s="22"/>
      <c r="F28" s="36">
        <f t="shared" si="0"/>
        <v>0</v>
      </c>
      <c r="G28" s="22">
        <f t="shared" si="1"/>
        <v>0</v>
      </c>
      <c r="H28" s="22"/>
      <c r="I28" s="22"/>
      <c r="J28" s="36">
        <f t="shared" si="2"/>
        <v>0</v>
      </c>
      <c r="K28" s="22">
        <f t="shared" si="3"/>
        <v>0</v>
      </c>
      <c r="L28" s="22"/>
      <c r="M28" s="22"/>
      <c r="N28" s="36">
        <f t="shared" si="4"/>
        <v>0</v>
      </c>
      <c r="O28" s="22">
        <f t="shared" si="5"/>
        <v>0</v>
      </c>
      <c r="P28" s="22"/>
      <c r="Q28" s="22"/>
      <c r="R28" s="36">
        <f t="shared" si="6"/>
        <v>0</v>
      </c>
      <c r="S28" s="22">
        <f t="shared" si="7"/>
        <v>0</v>
      </c>
      <c r="T28" s="22"/>
      <c r="U28" s="22"/>
      <c r="V28" s="36">
        <f t="shared" si="8"/>
        <v>0</v>
      </c>
      <c r="W28" s="22">
        <f t="shared" si="9"/>
        <v>0</v>
      </c>
      <c r="X28" s="22"/>
      <c r="Y28" s="22"/>
      <c r="Z28" s="36">
        <f t="shared" si="10"/>
        <v>0</v>
      </c>
      <c r="AA28" s="22">
        <f t="shared" si="11"/>
        <v>0</v>
      </c>
      <c r="AB28" s="22"/>
      <c r="AC28" s="22"/>
      <c r="AD28" s="36">
        <f t="shared" si="12"/>
        <v>0</v>
      </c>
      <c r="AE28" s="22">
        <f t="shared" si="13"/>
        <v>0</v>
      </c>
      <c r="AF28" s="22"/>
      <c r="AG28" s="22"/>
      <c r="AH28" s="36">
        <f t="shared" si="14"/>
        <v>0</v>
      </c>
      <c r="AI28" s="22">
        <f t="shared" si="15"/>
        <v>0</v>
      </c>
      <c r="AJ28" s="22"/>
      <c r="AK28" s="22"/>
      <c r="AL28" s="36">
        <f t="shared" si="16"/>
        <v>0</v>
      </c>
      <c r="AM28" s="22">
        <f t="shared" si="17"/>
        <v>0</v>
      </c>
      <c r="AN28" s="22"/>
      <c r="AO28" s="22"/>
      <c r="AP28" s="36">
        <f t="shared" si="18"/>
        <v>0</v>
      </c>
      <c r="AQ28" s="22">
        <f t="shared" si="19"/>
        <v>0</v>
      </c>
      <c r="AR28" s="22"/>
      <c r="AS28" s="22"/>
      <c r="AT28" s="36">
        <f t="shared" si="20"/>
        <v>0</v>
      </c>
      <c r="AU28" s="22">
        <f t="shared" si="21"/>
        <v>0</v>
      </c>
      <c r="AV28" s="22"/>
      <c r="AW28" s="22"/>
      <c r="AX28" s="36">
        <f t="shared" si="22"/>
        <v>0</v>
      </c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64" x14ac:dyDescent="0.25">
      <c r="A29" s="19">
        <f>'Employees Details'!A31</f>
        <v>24</v>
      </c>
      <c r="B29" s="20">
        <f>'Employees Details'!B31</f>
        <v>0</v>
      </c>
      <c r="C29" s="22">
        <v>0</v>
      </c>
      <c r="D29" s="22"/>
      <c r="E29" s="22"/>
      <c r="F29" s="36">
        <f t="shared" si="0"/>
        <v>0</v>
      </c>
      <c r="G29" s="22">
        <f t="shared" si="1"/>
        <v>0</v>
      </c>
      <c r="H29" s="22"/>
      <c r="I29" s="22"/>
      <c r="J29" s="36">
        <f t="shared" si="2"/>
        <v>0</v>
      </c>
      <c r="K29" s="22">
        <f t="shared" si="3"/>
        <v>0</v>
      </c>
      <c r="L29" s="22"/>
      <c r="M29" s="22"/>
      <c r="N29" s="36">
        <f t="shared" si="4"/>
        <v>0</v>
      </c>
      <c r="O29" s="22">
        <f t="shared" si="5"/>
        <v>0</v>
      </c>
      <c r="P29" s="22"/>
      <c r="Q29" s="22"/>
      <c r="R29" s="36">
        <f t="shared" si="6"/>
        <v>0</v>
      </c>
      <c r="S29" s="22">
        <f t="shared" si="7"/>
        <v>0</v>
      </c>
      <c r="T29" s="22"/>
      <c r="U29" s="22"/>
      <c r="V29" s="36">
        <f t="shared" si="8"/>
        <v>0</v>
      </c>
      <c r="W29" s="22">
        <f t="shared" si="9"/>
        <v>0</v>
      </c>
      <c r="X29" s="22"/>
      <c r="Y29" s="22"/>
      <c r="Z29" s="36">
        <f t="shared" si="10"/>
        <v>0</v>
      </c>
      <c r="AA29" s="22">
        <f t="shared" si="11"/>
        <v>0</v>
      </c>
      <c r="AB29" s="22"/>
      <c r="AC29" s="22"/>
      <c r="AD29" s="36">
        <f t="shared" si="12"/>
        <v>0</v>
      </c>
      <c r="AE29" s="22">
        <f t="shared" si="13"/>
        <v>0</v>
      </c>
      <c r="AF29" s="22"/>
      <c r="AG29" s="22"/>
      <c r="AH29" s="36">
        <f t="shared" si="14"/>
        <v>0</v>
      </c>
      <c r="AI29" s="22">
        <f t="shared" si="15"/>
        <v>0</v>
      </c>
      <c r="AJ29" s="22"/>
      <c r="AK29" s="22"/>
      <c r="AL29" s="36">
        <f t="shared" si="16"/>
        <v>0</v>
      </c>
      <c r="AM29" s="22">
        <f t="shared" si="17"/>
        <v>0</v>
      </c>
      <c r="AN29" s="22"/>
      <c r="AO29" s="22"/>
      <c r="AP29" s="36">
        <f t="shared" si="18"/>
        <v>0</v>
      </c>
      <c r="AQ29" s="22">
        <f t="shared" si="19"/>
        <v>0</v>
      </c>
      <c r="AR29" s="22"/>
      <c r="AS29" s="22"/>
      <c r="AT29" s="36">
        <f t="shared" si="20"/>
        <v>0</v>
      </c>
      <c r="AU29" s="22">
        <f t="shared" si="21"/>
        <v>0</v>
      </c>
      <c r="AV29" s="22"/>
      <c r="AW29" s="22"/>
      <c r="AX29" s="36">
        <f t="shared" si="22"/>
        <v>0</v>
      </c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64" x14ac:dyDescent="0.25">
      <c r="A30" s="19">
        <f>'Employees Details'!A32</f>
        <v>25</v>
      </c>
      <c r="B30" s="20">
        <f>'Employees Details'!B32</f>
        <v>0</v>
      </c>
      <c r="C30" s="22">
        <v>0</v>
      </c>
      <c r="D30" s="22"/>
      <c r="E30" s="22"/>
      <c r="F30" s="36">
        <f t="shared" si="0"/>
        <v>0</v>
      </c>
      <c r="G30" s="22">
        <f t="shared" si="1"/>
        <v>0</v>
      </c>
      <c r="H30" s="22"/>
      <c r="I30" s="22"/>
      <c r="J30" s="36">
        <f t="shared" si="2"/>
        <v>0</v>
      </c>
      <c r="K30" s="22">
        <f t="shared" si="3"/>
        <v>0</v>
      </c>
      <c r="L30" s="22"/>
      <c r="M30" s="22"/>
      <c r="N30" s="36">
        <f t="shared" si="4"/>
        <v>0</v>
      </c>
      <c r="O30" s="22">
        <f t="shared" si="5"/>
        <v>0</v>
      </c>
      <c r="P30" s="22"/>
      <c r="Q30" s="22"/>
      <c r="R30" s="36">
        <f t="shared" si="6"/>
        <v>0</v>
      </c>
      <c r="S30" s="22">
        <f t="shared" si="7"/>
        <v>0</v>
      </c>
      <c r="T30" s="22"/>
      <c r="U30" s="22"/>
      <c r="V30" s="36">
        <f t="shared" si="8"/>
        <v>0</v>
      </c>
      <c r="W30" s="22">
        <f t="shared" si="9"/>
        <v>0</v>
      </c>
      <c r="X30" s="22"/>
      <c r="Y30" s="22"/>
      <c r="Z30" s="36">
        <f t="shared" si="10"/>
        <v>0</v>
      </c>
      <c r="AA30" s="22">
        <f t="shared" si="11"/>
        <v>0</v>
      </c>
      <c r="AB30" s="22"/>
      <c r="AC30" s="22"/>
      <c r="AD30" s="36">
        <f t="shared" si="12"/>
        <v>0</v>
      </c>
      <c r="AE30" s="22">
        <f t="shared" si="13"/>
        <v>0</v>
      </c>
      <c r="AF30" s="22"/>
      <c r="AG30" s="22"/>
      <c r="AH30" s="36">
        <f t="shared" si="14"/>
        <v>0</v>
      </c>
      <c r="AI30" s="22">
        <f t="shared" si="15"/>
        <v>0</v>
      </c>
      <c r="AJ30" s="22"/>
      <c r="AK30" s="22"/>
      <c r="AL30" s="36">
        <f t="shared" si="16"/>
        <v>0</v>
      </c>
      <c r="AM30" s="22">
        <f t="shared" si="17"/>
        <v>0</v>
      </c>
      <c r="AN30" s="22"/>
      <c r="AO30" s="22"/>
      <c r="AP30" s="36">
        <f t="shared" si="18"/>
        <v>0</v>
      </c>
      <c r="AQ30" s="22">
        <f t="shared" si="19"/>
        <v>0</v>
      </c>
      <c r="AR30" s="22"/>
      <c r="AS30" s="22"/>
      <c r="AT30" s="36">
        <f t="shared" si="20"/>
        <v>0</v>
      </c>
      <c r="AU30" s="22">
        <f t="shared" si="21"/>
        <v>0</v>
      </c>
      <c r="AV30" s="22"/>
      <c r="AW30" s="22"/>
      <c r="AX30" s="36">
        <f t="shared" si="22"/>
        <v>0</v>
      </c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64" x14ac:dyDescent="0.25">
      <c r="A31" s="19">
        <f>'Employees Details'!A33</f>
        <v>26</v>
      </c>
      <c r="B31" s="20">
        <f>'Employees Details'!B33</f>
        <v>0</v>
      </c>
      <c r="C31" s="22">
        <v>0</v>
      </c>
      <c r="D31" s="22"/>
      <c r="E31" s="22"/>
      <c r="F31" s="36">
        <f t="shared" si="0"/>
        <v>0</v>
      </c>
      <c r="G31" s="22">
        <f t="shared" si="1"/>
        <v>0</v>
      </c>
      <c r="H31" s="22"/>
      <c r="I31" s="22"/>
      <c r="J31" s="36">
        <f t="shared" si="2"/>
        <v>0</v>
      </c>
      <c r="K31" s="22">
        <f t="shared" si="3"/>
        <v>0</v>
      </c>
      <c r="L31" s="22"/>
      <c r="M31" s="22"/>
      <c r="N31" s="36">
        <f t="shared" si="4"/>
        <v>0</v>
      </c>
      <c r="O31" s="22">
        <f t="shared" si="5"/>
        <v>0</v>
      </c>
      <c r="P31" s="22"/>
      <c r="Q31" s="22"/>
      <c r="R31" s="36">
        <f t="shared" si="6"/>
        <v>0</v>
      </c>
      <c r="S31" s="22">
        <f t="shared" si="7"/>
        <v>0</v>
      </c>
      <c r="T31" s="22"/>
      <c r="U31" s="22"/>
      <c r="V31" s="36">
        <f t="shared" si="8"/>
        <v>0</v>
      </c>
      <c r="W31" s="22">
        <f t="shared" si="9"/>
        <v>0</v>
      </c>
      <c r="X31" s="22"/>
      <c r="Y31" s="22"/>
      <c r="Z31" s="36">
        <f t="shared" si="10"/>
        <v>0</v>
      </c>
      <c r="AA31" s="22">
        <f t="shared" si="11"/>
        <v>0</v>
      </c>
      <c r="AB31" s="22"/>
      <c r="AC31" s="22"/>
      <c r="AD31" s="36">
        <f t="shared" si="12"/>
        <v>0</v>
      </c>
      <c r="AE31" s="22">
        <f t="shared" si="13"/>
        <v>0</v>
      </c>
      <c r="AF31" s="22"/>
      <c r="AG31" s="22"/>
      <c r="AH31" s="36">
        <f t="shared" si="14"/>
        <v>0</v>
      </c>
      <c r="AI31" s="22">
        <f t="shared" si="15"/>
        <v>0</v>
      </c>
      <c r="AJ31" s="22"/>
      <c r="AK31" s="22"/>
      <c r="AL31" s="36">
        <f t="shared" si="16"/>
        <v>0</v>
      </c>
      <c r="AM31" s="22">
        <f t="shared" si="17"/>
        <v>0</v>
      </c>
      <c r="AN31" s="22"/>
      <c r="AO31" s="22"/>
      <c r="AP31" s="36">
        <f t="shared" si="18"/>
        <v>0</v>
      </c>
      <c r="AQ31" s="22">
        <f t="shared" si="19"/>
        <v>0</v>
      </c>
      <c r="AR31" s="22"/>
      <c r="AS31" s="22"/>
      <c r="AT31" s="36">
        <f t="shared" si="20"/>
        <v>0</v>
      </c>
      <c r="AU31" s="22">
        <f t="shared" si="21"/>
        <v>0</v>
      </c>
      <c r="AV31" s="22"/>
      <c r="AW31" s="22"/>
      <c r="AX31" s="36">
        <f t="shared" si="22"/>
        <v>0</v>
      </c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</row>
    <row r="32" spans="1:64" x14ac:dyDescent="0.25">
      <c r="A32" s="19">
        <f>'Employees Details'!A34</f>
        <v>27</v>
      </c>
      <c r="B32" s="20">
        <f>'Employees Details'!B34</f>
        <v>0</v>
      </c>
      <c r="C32" s="22">
        <v>0</v>
      </c>
      <c r="D32" s="22"/>
      <c r="E32" s="22"/>
      <c r="F32" s="36">
        <f t="shared" si="0"/>
        <v>0</v>
      </c>
      <c r="G32" s="22">
        <f t="shared" si="1"/>
        <v>0</v>
      </c>
      <c r="H32" s="22"/>
      <c r="I32" s="22"/>
      <c r="J32" s="36">
        <f t="shared" si="2"/>
        <v>0</v>
      </c>
      <c r="K32" s="22">
        <f t="shared" si="3"/>
        <v>0</v>
      </c>
      <c r="L32" s="22"/>
      <c r="M32" s="22"/>
      <c r="N32" s="36">
        <f t="shared" si="4"/>
        <v>0</v>
      </c>
      <c r="O32" s="22">
        <f t="shared" si="5"/>
        <v>0</v>
      </c>
      <c r="P32" s="22"/>
      <c r="Q32" s="22"/>
      <c r="R32" s="36">
        <f t="shared" si="6"/>
        <v>0</v>
      </c>
      <c r="S32" s="22">
        <f t="shared" si="7"/>
        <v>0</v>
      </c>
      <c r="T32" s="22"/>
      <c r="U32" s="22"/>
      <c r="V32" s="36">
        <f t="shared" si="8"/>
        <v>0</v>
      </c>
      <c r="W32" s="22">
        <f t="shared" si="9"/>
        <v>0</v>
      </c>
      <c r="X32" s="22"/>
      <c r="Y32" s="22"/>
      <c r="Z32" s="36">
        <f t="shared" si="10"/>
        <v>0</v>
      </c>
      <c r="AA32" s="22">
        <f t="shared" si="11"/>
        <v>0</v>
      </c>
      <c r="AB32" s="22"/>
      <c r="AC32" s="22"/>
      <c r="AD32" s="36">
        <f t="shared" si="12"/>
        <v>0</v>
      </c>
      <c r="AE32" s="22">
        <f t="shared" si="13"/>
        <v>0</v>
      </c>
      <c r="AF32" s="22"/>
      <c r="AG32" s="22"/>
      <c r="AH32" s="36">
        <f t="shared" si="14"/>
        <v>0</v>
      </c>
      <c r="AI32" s="22">
        <f t="shared" si="15"/>
        <v>0</v>
      </c>
      <c r="AJ32" s="22"/>
      <c r="AK32" s="22"/>
      <c r="AL32" s="36">
        <f t="shared" si="16"/>
        <v>0</v>
      </c>
      <c r="AM32" s="22">
        <f t="shared" si="17"/>
        <v>0</v>
      </c>
      <c r="AN32" s="22"/>
      <c r="AO32" s="22"/>
      <c r="AP32" s="36">
        <f t="shared" si="18"/>
        <v>0</v>
      </c>
      <c r="AQ32" s="22">
        <f t="shared" si="19"/>
        <v>0</v>
      </c>
      <c r="AR32" s="22"/>
      <c r="AS32" s="22"/>
      <c r="AT32" s="36">
        <f t="shared" si="20"/>
        <v>0</v>
      </c>
      <c r="AU32" s="22">
        <f t="shared" si="21"/>
        <v>0</v>
      </c>
      <c r="AV32" s="22"/>
      <c r="AW32" s="22"/>
      <c r="AX32" s="36">
        <f t="shared" si="22"/>
        <v>0</v>
      </c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64" x14ac:dyDescent="0.25">
      <c r="A33" s="19">
        <f>'Employees Details'!A35</f>
        <v>28</v>
      </c>
      <c r="B33" s="20">
        <f>'Employees Details'!B35</f>
        <v>0</v>
      </c>
      <c r="C33" s="22">
        <v>0</v>
      </c>
      <c r="D33" s="22"/>
      <c r="E33" s="22"/>
      <c r="F33" s="36">
        <f t="shared" si="0"/>
        <v>0</v>
      </c>
      <c r="G33" s="22">
        <f t="shared" si="1"/>
        <v>0</v>
      </c>
      <c r="H33" s="22"/>
      <c r="I33" s="22"/>
      <c r="J33" s="36">
        <f t="shared" si="2"/>
        <v>0</v>
      </c>
      <c r="K33" s="22">
        <f t="shared" si="3"/>
        <v>0</v>
      </c>
      <c r="L33" s="22"/>
      <c r="M33" s="22"/>
      <c r="N33" s="36">
        <f t="shared" si="4"/>
        <v>0</v>
      </c>
      <c r="O33" s="22">
        <f t="shared" si="5"/>
        <v>0</v>
      </c>
      <c r="P33" s="22"/>
      <c r="Q33" s="22"/>
      <c r="R33" s="36">
        <f t="shared" si="6"/>
        <v>0</v>
      </c>
      <c r="S33" s="22">
        <f t="shared" si="7"/>
        <v>0</v>
      </c>
      <c r="T33" s="22"/>
      <c r="U33" s="22"/>
      <c r="V33" s="36">
        <f t="shared" si="8"/>
        <v>0</v>
      </c>
      <c r="W33" s="22">
        <f t="shared" si="9"/>
        <v>0</v>
      </c>
      <c r="X33" s="22"/>
      <c r="Y33" s="22"/>
      <c r="Z33" s="36">
        <f t="shared" si="10"/>
        <v>0</v>
      </c>
      <c r="AA33" s="22">
        <f t="shared" si="11"/>
        <v>0</v>
      </c>
      <c r="AB33" s="22"/>
      <c r="AC33" s="22"/>
      <c r="AD33" s="36">
        <f t="shared" si="12"/>
        <v>0</v>
      </c>
      <c r="AE33" s="22">
        <f t="shared" si="13"/>
        <v>0</v>
      </c>
      <c r="AF33" s="22"/>
      <c r="AG33" s="22"/>
      <c r="AH33" s="36">
        <f t="shared" si="14"/>
        <v>0</v>
      </c>
      <c r="AI33" s="22">
        <f t="shared" si="15"/>
        <v>0</v>
      </c>
      <c r="AJ33" s="22"/>
      <c r="AK33" s="22"/>
      <c r="AL33" s="36">
        <f t="shared" si="16"/>
        <v>0</v>
      </c>
      <c r="AM33" s="22">
        <f t="shared" si="17"/>
        <v>0</v>
      </c>
      <c r="AN33" s="22"/>
      <c r="AO33" s="22"/>
      <c r="AP33" s="36">
        <f t="shared" si="18"/>
        <v>0</v>
      </c>
      <c r="AQ33" s="22">
        <f t="shared" si="19"/>
        <v>0</v>
      </c>
      <c r="AR33" s="22"/>
      <c r="AS33" s="22"/>
      <c r="AT33" s="36">
        <f t="shared" si="20"/>
        <v>0</v>
      </c>
      <c r="AU33" s="22">
        <f t="shared" si="21"/>
        <v>0</v>
      </c>
      <c r="AV33" s="22"/>
      <c r="AW33" s="22"/>
      <c r="AX33" s="36">
        <f t="shared" si="22"/>
        <v>0</v>
      </c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</row>
    <row r="34" spans="1:64" x14ac:dyDescent="0.25">
      <c r="A34" s="19">
        <f>'Employees Details'!A36</f>
        <v>29</v>
      </c>
      <c r="B34" s="20">
        <f>'Employees Details'!B36</f>
        <v>0</v>
      </c>
      <c r="C34" s="22">
        <v>0</v>
      </c>
      <c r="D34" s="22"/>
      <c r="E34" s="22"/>
      <c r="F34" s="36">
        <f t="shared" si="0"/>
        <v>0</v>
      </c>
      <c r="G34" s="22">
        <f t="shared" si="1"/>
        <v>0</v>
      </c>
      <c r="H34" s="22"/>
      <c r="I34" s="22"/>
      <c r="J34" s="36">
        <f t="shared" si="2"/>
        <v>0</v>
      </c>
      <c r="K34" s="22">
        <f t="shared" si="3"/>
        <v>0</v>
      </c>
      <c r="L34" s="22"/>
      <c r="M34" s="22"/>
      <c r="N34" s="36">
        <f t="shared" si="4"/>
        <v>0</v>
      </c>
      <c r="O34" s="22">
        <f t="shared" si="5"/>
        <v>0</v>
      </c>
      <c r="P34" s="22"/>
      <c r="Q34" s="22"/>
      <c r="R34" s="36">
        <f t="shared" si="6"/>
        <v>0</v>
      </c>
      <c r="S34" s="22">
        <f t="shared" si="7"/>
        <v>0</v>
      </c>
      <c r="T34" s="22"/>
      <c r="U34" s="22"/>
      <c r="V34" s="36">
        <f t="shared" si="8"/>
        <v>0</v>
      </c>
      <c r="W34" s="22">
        <f t="shared" si="9"/>
        <v>0</v>
      </c>
      <c r="X34" s="22"/>
      <c r="Y34" s="22"/>
      <c r="Z34" s="36">
        <f t="shared" si="10"/>
        <v>0</v>
      </c>
      <c r="AA34" s="22">
        <f t="shared" si="11"/>
        <v>0</v>
      </c>
      <c r="AB34" s="22"/>
      <c r="AC34" s="22"/>
      <c r="AD34" s="36">
        <f t="shared" si="12"/>
        <v>0</v>
      </c>
      <c r="AE34" s="22">
        <f t="shared" si="13"/>
        <v>0</v>
      </c>
      <c r="AF34" s="22"/>
      <c r="AG34" s="22"/>
      <c r="AH34" s="36">
        <f t="shared" si="14"/>
        <v>0</v>
      </c>
      <c r="AI34" s="22">
        <f t="shared" si="15"/>
        <v>0</v>
      </c>
      <c r="AJ34" s="22"/>
      <c r="AK34" s="22"/>
      <c r="AL34" s="36">
        <f t="shared" si="16"/>
        <v>0</v>
      </c>
      <c r="AM34" s="22">
        <f t="shared" si="17"/>
        <v>0</v>
      </c>
      <c r="AN34" s="22"/>
      <c r="AO34" s="22"/>
      <c r="AP34" s="36">
        <f t="shared" si="18"/>
        <v>0</v>
      </c>
      <c r="AQ34" s="22">
        <f t="shared" si="19"/>
        <v>0</v>
      </c>
      <c r="AR34" s="22"/>
      <c r="AS34" s="22"/>
      <c r="AT34" s="36">
        <f t="shared" si="20"/>
        <v>0</v>
      </c>
      <c r="AU34" s="22">
        <f t="shared" si="21"/>
        <v>0</v>
      </c>
      <c r="AV34" s="22"/>
      <c r="AW34" s="22"/>
      <c r="AX34" s="36">
        <f t="shared" si="22"/>
        <v>0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1:64" x14ac:dyDescent="0.25">
      <c r="A35" s="19">
        <f>'Employees Details'!A37</f>
        <v>30</v>
      </c>
      <c r="B35" s="20">
        <f>'Employees Details'!B37</f>
        <v>0</v>
      </c>
      <c r="C35" s="22">
        <v>0</v>
      </c>
      <c r="D35" s="22"/>
      <c r="E35" s="22"/>
      <c r="F35" s="36">
        <f t="shared" si="0"/>
        <v>0</v>
      </c>
      <c r="G35" s="22">
        <f t="shared" si="1"/>
        <v>0</v>
      </c>
      <c r="H35" s="22"/>
      <c r="I35" s="22"/>
      <c r="J35" s="36">
        <f t="shared" si="2"/>
        <v>0</v>
      </c>
      <c r="K35" s="22">
        <f t="shared" si="3"/>
        <v>0</v>
      </c>
      <c r="L35" s="22"/>
      <c r="M35" s="22"/>
      <c r="N35" s="36">
        <f t="shared" si="4"/>
        <v>0</v>
      </c>
      <c r="O35" s="22">
        <f t="shared" si="5"/>
        <v>0</v>
      </c>
      <c r="P35" s="22"/>
      <c r="Q35" s="22"/>
      <c r="R35" s="36">
        <f t="shared" si="6"/>
        <v>0</v>
      </c>
      <c r="S35" s="22">
        <f t="shared" si="7"/>
        <v>0</v>
      </c>
      <c r="T35" s="22"/>
      <c r="U35" s="22"/>
      <c r="V35" s="36">
        <f t="shared" si="8"/>
        <v>0</v>
      </c>
      <c r="W35" s="22">
        <f t="shared" si="9"/>
        <v>0</v>
      </c>
      <c r="X35" s="22"/>
      <c r="Y35" s="22"/>
      <c r="Z35" s="36">
        <f t="shared" si="10"/>
        <v>0</v>
      </c>
      <c r="AA35" s="22">
        <f t="shared" si="11"/>
        <v>0</v>
      </c>
      <c r="AB35" s="22"/>
      <c r="AC35" s="22"/>
      <c r="AD35" s="36">
        <f t="shared" si="12"/>
        <v>0</v>
      </c>
      <c r="AE35" s="22">
        <f t="shared" si="13"/>
        <v>0</v>
      </c>
      <c r="AF35" s="22"/>
      <c r="AG35" s="22"/>
      <c r="AH35" s="36">
        <f t="shared" si="14"/>
        <v>0</v>
      </c>
      <c r="AI35" s="22">
        <f t="shared" si="15"/>
        <v>0</v>
      </c>
      <c r="AJ35" s="22"/>
      <c r="AK35" s="22"/>
      <c r="AL35" s="36">
        <f t="shared" si="16"/>
        <v>0</v>
      </c>
      <c r="AM35" s="22">
        <f t="shared" si="17"/>
        <v>0</v>
      </c>
      <c r="AN35" s="22"/>
      <c r="AO35" s="22"/>
      <c r="AP35" s="36">
        <f t="shared" si="18"/>
        <v>0</v>
      </c>
      <c r="AQ35" s="22">
        <f t="shared" si="19"/>
        <v>0</v>
      </c>
      <c r="AR35" s="22"/>
      <c r="AS35" s="22"/>
      <c r="AT35" s="36">
        <f t="shared" si="20"/>
        <v>0</v>
      </c>
      <c r="AU35" s="22">
        <f t="shared" si="21"/>
        <v>0</v>
      </c>
      <c r="AV35" s="22"/>
      <c r="AW35" s="22"/>
      <c r="AX35" s="36">
        <f t="shared" si="22"/>
        <v>0</v>
      </c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64" x14ac:dyDescent="0.25"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</row>
    <row r="37" spans="1:64" x14ac:dyDescent="0.25"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8" spans="1:64" x14ac:dyDescent="0.25"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</row>
    <row r="39" spans="1:64" x14ac:dyDescent="0.25"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</row>
    <row r="40" spans="1:64" x14ac:dyDescent="0.25"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</row>
    <row r="41" spans="1:64" x14ac:dyDescent="0.25"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</row>
    <row r="42" spans="1:64" x14ac:dyDescent="0.25"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</row>
    <row r="43" spans="1:64" x14ac:dyDescent="0.25"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</row>
    <row r="44" spans="1:64" x14ac:dyDescent="0.25"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</row>
    <row r="45" spans="1:64" x14ac:dyDescent="0.25"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</row>
    <row r="46" spans="1:64" x14ac:dyDescent="0.25"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</row>
    <row r="47" spans="1:64" x14ac:dyDescent="0.25"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</row>
    <row r="48" spans="1:64" x14ac:dyDescent="0.25"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</row>
    <row r="49" spans="51:64" x14ac:dyDescent="0.25"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</row>
    <row r="50" spans="51:64" x14ac:dyDescent="0.25"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</row>
    <row r="51" spans="51:64" x14ac:dyDescent="0.25"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</row>
    <row r="52" spans="51:64" x14ac:dyDescent="0.25"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3" spans="51:64" x14ac:dyDescent="0.25"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51:64" x14ac:dyDescent="0.25"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51:64" x14ac:dyDescent="0.25"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</row>
    <row r="56" spans="51:64" x14ac:dyDescent="0.25"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</row>
    <row r="57" spans="51:64" x14ac:dyDescent="0.25"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</row>
    <row r="58" spans="51:64" x14ac:dyDescent="0.25"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</row>
    <row r="59" spans="51:64" x14ac:dyDescent="0.25"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</row>
    <row r="60" spans="51:64" x14ac:dyDescent="0.25"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</row>
    <row r="61" spans="51:64" x14ac:dyDescent="0.25"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</row>
    <row r="62" spans="51:64" x14ac:dyDescent="0.25"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</row>
    <row r="63" spans="51:64" x14ac:dyDescent="0.25"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</row>
  </sheetData>
  <mergeCells count="29">
    <mergeCell ref="AU3:AX3"/>
    <mergeCell ref="A3:B3"/>
    <mergeCell ref="A4:B4"/>
    <mergeCell ref="W3:Z3"/>
    <mergeCell ref="AA3:AD3"/>
    <mergeCell ref="AE3:AH3"/>
    <mergeCell ref="AI3:AL3"/>
    <mergeCell ref="AM3:AP3"/>
    <mergeCell ref="AQ3:AT3"/>
    <mergeCell ref="AQ4:AT4"/>
    <mergeCell ref="AU4:AX4"/>
    <mergeCell ref="K4:N4"/>
    <mergeCell ref="O4:R4"/>
    <mergeCell ref="AY4:BB4"/>
    <mergeCell ref="BC4:BF4"/>
    <mergeCell ref="BG4:BJ4"/>
    <mergeCell ref="C3:F3"/>
    <mergeCell ref="G3:J3"/>
    <mergeCell ref="K3:N3"/>
    <mergeCell ref="O3:R3"/>
    <mergeCell ref="S3:V3"/>
    <mergeCell ref="S4:V4"/>
    <mergeCell ref="W4:Z4"/>
    <mergeCell ref="AA4:AD4"/>
    <mergeCell ref="AE4:AH4"/>
    <mergeCell ref="AI4:AL4"/>
    <mergeCell ref="AM4:AP4"/>
    <mergeCell ref="C4:F4"/>
    <mergeCell ref="G4:J4"/>
  </mergeCells>
  <pageMargins left="0.25" right="0.25" top="0.75" bottom="0.75" header="0.3" footer="0.3"/>
  <pageSetup scale="82" orientation="landscape" verticalDpi="0" r:id="rId1"/>
  <colBreaks count="2" manualBreakCount="2">
    <brk id="26" max="1048575" man="1"/>
    <brk id="5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view="pageBreakPreview" zoomScaleNormal="100" zoomScaleSheetLayoutView="100" workbookViewId="0">
      <selection sqref="A1:N1"/>
    </sheetView>
  </sheetViews>
  <sheetFormatPr defaultRowHeight="15" x14ac:dyDescent="0.25"/>
  <cols>
    <col min="1" max="1" width="3" customWidth="1"/>
    <col min="2" max="2" width="20.140625" customWidth="1"/>
    <col min="3" max="4" width="6.7109375" customWidth="1"/>
    <col min="5" max="6" width="5.7109375" customWidth="1"/>
    <col min="7" max="14" width="6.7109375" customWidth="1"/>
  </cols>
  <sheetData>
    <row r="1" spans="1:16" ht="18.75" x14ac:dyDescent="0.25">
      <c r="A1" s="111" t="str">
        <f>'Basic Info'!A1:K1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6" x14ac:dyDescent="0.25">
      <c r="A3" s="112" t="str">
        <f>'Basic Info'!F13</f>
        <v>&lt;&lt; Communication Details &gt;&gt;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25">
      <c r="A4" s="138" t="s">
        <v>80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x14ac:dyDescent="0.25">
      <c r="A5" s="9"/>
      <c r="B5" s="9"/>
      <c r="C5" s="9"/>
      <c r="D5" s="9"/>
      <c r="E5" s="9"/>
      <c r="F5" s="9"/>
      <c r="G5" s="9"/>
      <c r="H5" s="136" t="s">
        <v>71</v>
      </c>
      <c r="I5" s="137"/>
      <c r="J5" s="73"/>
      <c r="K5" s="49"/>
      <c r="L5" s="9"/>
      <c r="M5" s="9"/>
      <c r="N5" s="9"/>
    </row>
    <row r="6" spans="1:16" ht="77.25" customHeight="1" x14ac:dyDescent="0.25">
      <c r="A6" s="37" t="s">
        <v>77</v>
      </c>
      <c r="B6" s="53" t="s">
        <v>21</v>
      </c>
      <c r="C6" s="37" t="s">
        <v>66</v>
      </c>
      <c r="D6" s="37" t="s">
        <v>65</v>
      </c>
      <c r="E6" s="54" t="s">
        <v>68</v>
      </c>
      <c r="F6" s="54" t="s">
        <v>75</v>
      </c>
      <c r="G6" s="54" t="s">
        <v>67</v>
      </c>
      <c r="H6" s="54" t="s">
        <v>69</v>
      </c>
      <c r="I6" s="54" t="s">
        <v>70</v>
      </c>
      <c r="J6" s="54" t="s">
        <v>106</v>
      </c>
      <c r="K6" s="54" t="s">
        <v>74</v>
      </c>
      <c r="L6" s="54" t="s">
        <v>76</v>
      </c>
      <c r="M6" s="54" t="s">
        <v>78</v>
      </c>
      <c r="N6" s="54" t="s">
        <v>79</v>
      </c>
      <c r="P6" s="60" t="s">
        <v>85</v>
      </c>
    </row>
    <row r="7" spans="1:16" x14ac:dyDescent="0.25">
      <c r="A7">
        <f>'Employees Details'!A8</f>
        <v>1</v>
      </c>
      <c r="B7">
        <f>'Employees Details'!B8</f>
        <v>0</v>
      </c>
      <c r="C7">
        <f>Salary!C6</f>
        <v>0</v>
      </c>
      <c r="D7">
        <f>ROUND(C7*'Attendance Sheet'!C7/'Attendance Sheet'!$C$6,0.5)</f>
        <v>0</v>
      </c>
      <c r="E7" s="1">
        <f>'Basic Info'!F21</f>
        <v>10</v>
      </c>
      <c r="F7" s="1" t="str">
        <f ca="1">'Employees Details'!H8</f>
        <v>No</v>
      </c>
      <c r="G7">
        <f>ROUND(D7*E7/100,0.5)</f>
        <v>0</v>
      </c>
      <c r="H7">
        <f ca="1">IF(F7="Yes",ROUND(D7*25/300,0.5),0)</f>
        <v>0</v>
      </c>
      <c r="I7">
        <f ca="1">G7-H7</f>
        <v>0</v>
      </c>
      <c r="J7">
        <f>D7+Salary!D6-Salary!E6</f>
        <v>0</v>
      </c>
      <c r="K7">
        <f>ROUNDUP(J7*1.75%,0.99)</f>
        <v>0</v>
      </c>
      <c r="L7">
        <f>ROUND(J7*4.75%,0.5)</f>
        <v>0</v>
      </c>
      <c r="M7">
        <f>G7+K7</f>
        <v>0</v>
      </c>
      <c r="N7">
        <f>D7-M7</f>
        <v>0</v>
      </c>
      <c r="P7" s="61">
        <f ca="1">IF(F7="Yes",D7,0)</f>
        <v>0</v>
      </c>
    </row>
    <row r="8" spans="1:16" x14ac:dyDescent="0.25">
      <c r="A8">
        <f>'Employees Details'!A9</f>
        <v>2</v>
      </c>
      <c r="B8">
        <f>'Employees Details'!B9</f>
        <v>0</v>
      </c>
      <c r="C8">
        <f>Salary!C7</f>
        <v>0</v>
      </c>
      <c r="D8">
        <f>ROUND(C8*'Attendance Sheet'!C8/'Attendance Sheet'!$C$6,0.5)</f>
        <v>0</v>
      </c>
      <c r="E8" s="1">
        <f>E7</f>
        <v>10</v>
      </c>
      <c r="F8" s="1" t="str">
        <f ca="1">'Employees Details'!H9</f>
        <v>No</v>
      </c>
      <c r="G8">
        <f t="shared" ref="G8:G36" si="0">ROUND(D8*E8/100,0.5)</f>
        <v>0</v>
      </c>
      <c r="H8">
        <f t="shared" ref="H8:H36" ca="1" si="1">IF(F8="Yes",ROUND(D8*25/300,0.5),0)</f>
        <v>0</v>
      </c>
      <c r="I8">
        <f t="shared" ref="I8:I36" ca="1" si="2">G8-H8</f>
        <v>0</v>
      </c>
      <c r="J8">
        <f>D8+Salary!D7-Salary!E7</f>
        <v>0</v>
      </c>
      <c r="K8">
        <f t="shared" ref="K8:K36" si="3">ROUNDUP(J8*1.75%,0.99)</f>
        <v>0</v>
      </c>
      <c r="L8">
        <f t="shared" ref="L8:L36" si="4">ROUND(J8*4.75%,0.5)</f>
        <v>0</v>
      </c>
      <c r="M8">
        <f t="shared" ref="M8:M36" si="5">G8+K8</f>
        <v>0</v>
      </c>
      <c r="N8">
        <f t="shared" ref="N8:N36" si="6">D8-M8</f>
        <v>0</v>
      </c>
      <c r="P8" s="61">
        <f t="shared" ref="P8:P36" ca="1" si="7">IF(F8="Yes",D8,0)</f>
        <v>0</v>
      </c>
    </row>
    <row r="9" spans="1:16" x14ac:dyDescent="0.25">
      <c r="A9">
        <f>'Employees Details'!A10</f>
        <v>3</v>
      </c>
      <c r="B9">
        <f>'Employees Details'!B10</f>
        <v>0</v>
      </c>
      <c r="C9">
        <f>Salary!C8</f>
        <v>0</v>
      </c>
      <c r="D9">
        <f>ROUND(C9*'Attendance Sheet'!C9/'Attendance Sheet'!$C$6,0.5)</f>
        <v>0</v>
      </c>
      <c r="E9" s="1">
        <f t="shared" ref="E9:E36" si="8">E8</f>
        <v>10</v>
      </c>
      <c r="F9" s="1" t="str">
        <f ca="1">'Employees Details'!H10</f>
        <v>No</v>
      </c>
      <c r="G9">
        <f t="shared" si="0"/>
        <v>0</v>
      </c>
      <c r="H9">
        <f t="shared" ca="1" si="1"/>
        <v>0</v>
      </c>
      <c r="I9">
        <f t="shared" ca="1" si="2"/>
        <v>0</v>
      </c>
      <c r="J9">
        <f>D9+Salary!D8-Salary!E8</f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P9" s="61">
        <f t="shared" ca="1" si="7"/>
        <v>0</v>
      </c>
    </row>
    <row r="10" spans="1:16" x14ac:dyDescent="0.25">
      <c r="A10">
        <f>'Employees Details'!A11</f>
        <v>4</v>
      </c>
      <c r="B10">
        <f>'Employees Details'!B11</f>
        <v>0</v>
      </c>
      <c r="C10">
        <f>Salary!C9</f>
        <v>0</v>
      </c>
      <c r="D10">
        <f>ROUND(C10*'Attendance Sheet'!C10/'Attendance Sheet'!$C$6,0.5)</f>
        <v>0</v>
      </c>
      <c r="E10" s="1">
        <f t="shared" si="8"/>
        <v>10</v>
      </c>
      <c r="F10" s="1" t="str">
        <f ca="1">'Employees Details'!H11</f>
        <v>No</v>
      </c>
      <c r="G10">
        <f t="shared" si="0"/>
        <v>0</v>
      </c>
      <c r="H10">
        <f t="shared" ca="1" si="1"/>
        <v>0</v>
      </c>
      <c r="I10">
        <f t="shared" ca="1" si="2"/>
        <v>0</v>
      </c>
      <c r="J10">
        <f>D10+Salary!D9-Salary!E9</f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P10" s="61">
        <f t="shared" ca="1" si="7"/>
        <v>0</v>
      </c>
    </row>
    <row r="11" spans="1:16" x14ac:dyDescent="0.25">
      <c r="A11">
        <f>'Employees Details'!A12</f>
        <v>5</v>
      </c>
      <c r="B11">
        <f>'Employees Details'!B12</f>
        <v>0</v>
      </c>
      <c r="C11">
        <f>Salary!C10</f>
        <v>0</v>
      </c>
      <c r="D11">
        <f>ROUND(C11*'Attendance Sheet'!C11/'Attendance Sheet'!$C$6,0.5)</f>
        <v>0</v>
      </c>
      <c r="E11" s="1">
        <f t="shared" si="8"/>
        <v>10</v>
      </c>
      <c r="F11" s="1" t="str">
        <f ca="1">'Employees Details'!H12</f>
        <v>No</v>
      </c>
      <c r="G11">
        <f t="shared" si="0"/>
        <v>0</v>
      </c>
      <c r="H11">
        <f t="shared" ca="1" si="1"/>
        <v>0</v>
      </c>
      <c r="I11">
        <f t="shared" ca="1" si="2"/>
        <v>0</v>
      </c>
      <c r="J11">
        <f>D11+Salary!D10-Salary!E10</f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P11" s="61">
        <f t="shared" ca="1" si="7"/>
        <v>0</v>
      </c>
    </row>
    <row r="12" spans="1:16" x14ac:dyDescent="0.25">
      <c r="A12">
        <f>'Employees Details'!A13</f>
        <v>6</v>
      </c>
      <c r="B12">
        <f>'Employees Details'!B13</f>
        <v>0</v>
      </c>
      <c r="C12">
        <f>Salary!C11</f>
        <v>0</v>
      </c>
      <c r="D12">
        <f>ROUND(C12*'Attendance Sheet'!C12/'Attendance Sheet'!$C$6,0.5)</f>
        <v>0</v>
      </c>
      <c r="E12" s="1">
        <f t="shared" si="8"/>
        <v>10</v>
      </c>
      <c r="F12" s="1" t="str">
        <f ca="1">'Employees Details'!H13</f>
        <v>No</v>
      </c>
      <c r="G12">
        <f t="shared" si="0"/>
        <v>0</v>
      </c>
      <c r="H12">
        <f t="shared" ca="1" si="1"/>
        <v>0</v>
      </c>
      <c r="I12">
        <f t="shared" ca="1" si="2"/>
        <v>0</v>
      </c>
      <c r="J12">
        <f>D12+Salary!D11-Salary!E11</f>
        <v>0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P12" s="61">
        <f t="shared" ca="1" si="7"/>
        <v>0</v>
      </c>
    </row>
    <row r="13" spans="1:16" x14ac:dyDescent="0.25">
      <c r="A13">
        <f>'Employees Details'!A14</f>
        <v>7</v>
      </c>
      <c r="B13">
        <f>'Employees Details'!B14</f>
        <v>0</v>
      </c>
      <c r="C13">
        <f>Salary!C12</f>
        <v>0</v>
      </c>
      <c r="D13">
        <f>ROUND(C13*'Attendance Sheet'!C13/'Attendance Sheet'!$C$6,0.5)</f>
        <v>0</v>
      </c>
      <c r="E13" s="1">
        <f t="shared" si="8"/>
        <v>10</v>
      </c>
      <c r="F13" s="1" t="str">
        <f ca="1">'Employees Details'!H14</f>
        <v>No</v>
      </c>
      <c r="G13">
        <f t="shared" si="0"/>
        <v>0</v>
      </c>
      <c r="H13">
        <f t="shared" ca="1" si="1"/>
        <v>0</v>
      </c>
      <c r="I13">
        <f t="shared" ca="1" si="2"/>
        <v>0</v>
      </c>
      <c r="J13">
        <f>D13+Salary!D12-Salary!E12</f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P13" s="61">
        <f t="shared" ca="1" si="7"/>
        <v>0</v>
      </c>
    </row>
    <row r="14" spans="1:16" x14ac:dyDescent="0.25">
      <c r="A14">
        <f>'Employees Details'!A15</f>
        <v>8</v>
      </c>
      <c r="B14">
        <f>'Employees Details'!B15</f>
        <v>0</v>
      </c>
      <c r="C14">
        <f>Salary!C13</f>
        <v>0</v>
      </c>
      <c r="D14">
        <f>ROUND(C14*'Attendance Sheet'!C14/'Attendance Sheet'!$C$6,0.5)</f>
        <v>0</v>
      </c>
      <c r="E14" s="1">
        <f t="shared" si="8"/>
        <v>10</v>
      </c>
      <c r="F14" s="1" t="str">
        <f ca="1">'Employees Details'!H15</f>
        <v>No</v>
      </c>
      <c r="G14">
        <f t="shared" si="0"/>
        <v>0</v>
      </c>
      <c r="H14">
        <f t="shared" ca="1" si="1"/>
        <v>0</v>
      </c>
      <c r="I14">
        <f t="shared" ca="1" si="2"/>
        <v>0</v>
      </c>
      <c r="J14">
        <f>D14+Salary!D13-Salary!E13</f>
        <v>0</v>
      </c>
      <c r="K14">
        <f t="shared" si="3"/>
        <v>0</v>
      </c>
      <c r="L14">
        <f t="shared" si="4"/>
        <v>0</v>
      </c>
      <c r="M14">
        <f t="shared" si="5"/>
        <v>0</v>
      </c>
      <c r="N14">
        <f t="shared" si="6"/>
        <v>0</v>
      </c>
      <c r="P14" s="61">
        <f t="shared" ca="1" si="7"/>
        <v>0</v>
      </c>
    </row>
    <row r="15" spans="1:16" x14ac:dyDescent="0.25">
      <c r="A15">
        <f>'Employees Details'!A16</f>
        <v>9</v>
      </c>
      <c r="B15">
        <f>'Employees Details'!B16</f>
        <v>0</v>
      </c>
      <c r="C15">
        <f>Salary!C14</f>
        <v>0</v>
      </c>
      <c r="D15">
        <f>ROUND(C15*'Attendance Sheet'!C15/'Attendance Sheet'!$C$6,0.5)</f>
        <v>0</v>
      </c>
      <c r="E15" s="1">
        <f t="shared" si="8"/>
        <v>10</v>
      </c>
      <c r="F15" s="1" t="str">
        <f ca="1">'Employees Details'!H16</f>
        <v>No</v>
      </c>
      <c r="G15">
        <f t="shared" si="0"/>
        <v>0</v>
      </c>
      <c r="H15">
        <f t="shared" ca="1" si="1"/>
        <v>0</v>
      </c>
      <c r="I15">
        <f t="shared" ca="1" si="2"/>
        <v>0</v>
      </c>
      <c r="J15">
        <f>D15+Salary!D14-Salary!E14</f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P15" s="61">
        <f t="shared" ca="1" si="7"/>
        <v>0</v>
      </c>
    </row>
    <row r="16" spans="1:16" x14ac:dyDescent="0.25">
      <c r="A16">
        <f>'Employees Details'!A17</f>
        <v>10</v>
      </c>
      <c r="B16">
        <f>'Employees Details'!B17</f>
        <v>0</v>
      </c>
      <c r="C16">
        <f>Salary!C15</f>
        <v>0</v>
      </c>
      <c r="D16">
        <f>ROUND(C16*'Attendance Sheet'!C16/'Attendance Sheet'!$C$6,0.5)</f>
        <v>0</v>
      </c>
      <c r="E16" s="1">
        <f t="shared" si="8"/>
        <v>10</v>
      </c>
      <c r="F16" s="1" t="str">
        <f ca="1">'Employees Details'!H17</f>
        <v>No</v>
      </c>
      <c r="G16">
        <f t="shared" si="0"/>
        <v>0</v>
      </c>
      <c r="H16">
        <f t="shared" ca="1" si="1"/>
        <v>0</v>
      </c>
      <c r="I16">
        <f t="shared" ca="1" si="2"/>
        <v>0</v>
      </c>
      <c r="J16">
        <f>D16+Salary!D15-Salary!E15</f>
        <v>0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P16" s="61">
        <f t="shared" ca="1" si="7"/>
        <v>0</v>
      </c>
    </row>
    <row r="17" spans="1:16" x14ac:dyDescent="0.25">
      <c r="A17">
        <f>'Employees Details'!A18</f>
        <v>11</v>
      </c>
      <c r="B17">
        <f>'Employees Details'!B18</f>
        <v>0</v>
      </c>
      <c r="C17">
        <f>Salary!C16</f>
        <v>0</v>
      </c>
      <c r="D17">
        <f>ROUND(C17*'Attendance Sheet'!C17/'Attendance Sheet'!$C$6,0.5)</f>
        <v>0</v>
      </c>
      <c r="E17" s="1">
        <f t="shared" si="8"/>
        <v>10</v>
      </c>
      <c r="F17" s="1" t="str">
        <f ca="1">'Employees Details'!H18</f>
        <v>No</v>
      </c>
      <c r="G17">
        <f t="shared" si="0"/>
        <v>0</v>
      </c>
      <c r="H17">
        <f t="shared" ca="1" si="1"/>
        <v>0</v>
      </c>
      <c r="I17">
        <f t="shared" ca="1" si="2"/>
        <v>0</v>
      </c>
      <c r="J17">
        <f>D17+Salary!D16-Salary!E16</f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P17" s="61">
        <f t="shared" ca="1" si="7"/>
        <v>0</v>
      </c>
    </row>
    <row r="18" spans="1:16" x14ac:dyDescent="0.25">
      <c r="A18">
        <f>'Employees Details'!A19</f>
        <v>12</v>
      </c>
      <c r="B18">
        <f>'Employees Details'!B19</f>
        <v>0</v>
      </c>
      <c r="C18">
        <f>Salary!C17</f>
        <v>0</v>
      </c>
      <c r="D18">
        <f>ROUND(C18*'Attendance Sheet'!C18/'Attendance Sheet'!$C$6,0.5)</f>
        <v>0</v>
      </c>
      <c r="E18" s="1">
        <f t="shared" si="8"/>
        <v>10</v>
      </c>
      <c r="F18" s="1" t="str">
        <f ca="1">'Employees Details'!H19</f>
        <v>No</v>
      </c>
      <c r="G18">
        <f t="shared" si="0"/>
        <v>0</v>
      </c>
      <c r="H18">
        <f t="shared" ca="1" si="1"/>
        <v>0</v>
      </c>
      <c r="I18">
        <f t="shared" ca="1" si="2"/>
        <v>0</v>
      </c>
      <c r="J18">
        <f>D18+Salary!D17-Salary!E17</f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P18" s="61">
        <f t="shared" ca="1" si="7"/>
        <v>0</v>
      </c>
    </row>
    <row r="19" spans="1:16" x14ac:dyDescent="0.25">
      <c r="A19">
        <f>'Employees Details'!A20</f>
        <v>13</v>
      </c>
      <c r="B19">
        <f>'Employees Details'!B20</f>
        <v>0</v>
      </c>
      <c r="C19">
        <f>Salary!C18</f>
        <v>0</v>
      </c>
      <c r="D19">
        <f>ROUND(C19*'Attendance Sheet'!C19/'Attendance Sheet'!$C$6,0.5)</f>
        <v>0</v>
      </c>
      <c r="E19" s="1">
        <f t="shared" si="8"/>
        <v>10</v>
      </c>
      <c r="F19" s="1" t="str">
        <f ca="1">'Employees Details'!H20</f>
        <v>No</v>
      </c>
      <c r="G19">
        <f t="shared" si="0"/>
        <v>0</v>
      </c>
      <c r="H19">
        <f t="shared" ca="1" si="1"/>
        <v>0</v>
      </c>
      <c r="I19">
        <f t="shared" ca="1" si="2"/>
        <v>0</v>
      </c>
      <c r="J19">
        <f>D19+Salary!D18-Salary!E18</f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P19" s="61">
        <f t="shared" ca="1" si="7"/>
        <v>0</v>
      </c>
    </row>
    <row r="20" spans="1:16" x14ac:dyDescent="0.25">
      <c r="A20">
        <f>'Employees Details'!A21</f>
        <v>14</v>
      </c>
      <c r="B20">
        <f>'Employees Details'!B21</f>
        <v>0</v>
      </c>
      <c r="C20">
        <f>Salary!C19</f>
        <v>0</v>
      </c>
      <c r="D20">
        <f>ROUND(C20*'Attendance Sheet'!C20/'Attendance Sheet'!$C$6,0.5)</f>
        <v>0</v>
      </c>
      <c r="E20" s="1">
        <f t="shared" si="8"/>
        <v>10</v>
      </c>
      <c r="F20" s="1" t="str">
        <f ca="1">'Employees Details'!H21</f>
        <v>No</v>
      </c>
      <c r="G20">
        <f t="shared" si="0"/>
        <v>0</v>
      </c>
      <c r="H20">
        <f t="shared" ca="1" si="1"/>
        <v>0</v>
      </c>
      <c r="I20">
        <f t="shared" ca="1" si="2"/>
        <v>0</v>
      </c>
      <c r="J20">
        <f>D20+Salary!D19-Salary!E19</f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P20" s="61">
        <f t="shared" ca="1" si="7"/>
        <v>0</v>
      </c>
    </row>
    <row r="21" spans="1:16" x14ac:dyDescent="0.25">
      <c r="A21">
        <f>'Employees Details'!A22</f>
        <v>15</v>
      </c>
      <c r="B21">
        <f>'Employees Details'!B22</f>
        <v>0</v>
      </c>
      <c r="C21">
        <f>Salary!C20</f>
        <v>0</v>
      </c>
      <c r="D21">
        <f>ROUND(C21*'Attendance Sheet'!C21/'Attendance Sheet'!$C$6,0.5)</f>
        <v>0</v>
      </c>
      <c r="E21" s="1">
        <f t="shared" si="8"/>
        <v>10</v>
      </c>
      <c r="F21" s="1" t="str">
        <f ca="1">'Employees Details'!H22</f>
        <v>No</v>
      </c>
      <c r="G21">
        <f t="shared" si="0"/>
        <v>0</v>
      </c>
      <c r="H21">
        <f t="shared" ca="1" si="1"/>
        <v>0</v>
      </c>
      <c r="I21">
        <f t="shared" ca="1" si="2"/>
        <v>0</v>
      </c>
      <c r="J21">
        <f>D21+Salary!D20-Salary!E20</f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P21" s="61">
        <f t="shared" ca="1" si="7"/>
        <v>0</v>
      </c>
    </row>
    <row r="22" spans="1:16" x14ac:dyDescent="0.25">
      <c r="A22">
        <f>'Employees Details'!A23</f>
        <v>16</v>
      </c>
      <c r="B22">
        <f>'Employees Details'!B23</f>
        <v>0</v>
      </c>
      <c r="C22">
        <f>Salary!C21</f>
        <v>0</v>
      </c>
      <c r="D22">
        <f>ROUND(C22*'Attendance Sheet'!C22/'Attendance Sheet'!$C$6,0.5)</f>
        <v>0</v>
      </c>
      <c r="E22" s="1">
        <f t="shared" si="8"/>
        <v>10</v>
      </c>
      <c r="F22" s="1" t="str">
        <f ca="1">'Employees Details'!H23</f>
        <v>No</v>
      </c>
      <c r="G22">
        <f t="shared" si="0"/>
        <v>0</v>
      </c>
      <c r="H22">
        <f t="shared" ca="1" si="1"/>
        <v>0</v>
      </c>
      <c r="I22">
        <f t="shared" ca="1" si="2"/>
        <v>0</v>
      </c>
      <c r="J22">
        <f>D22+Salary!D21-Salary!E21</f>
        <v>0</v>
      </c>
      <c r="K22">
        <f t="shared" si="3"/>
        <v>0</v>
      </c>
      <c r="L22">
        <f t="shared" si="4"/>
        <v>0</v>
      </c>
      <c r="M22">
        <f t="shared" si="5"/>
        <v>0</v>
      </c>
      <c r="N22">
        <f t="shared" si="6"/>
        <v>0</v>
      </c>
      <c r="P22" s="61">
        <f t="shared" ca="1" si="7"/>
        <v>0</v>
      </c>
    </row>
    <row r="23" spans="1:16" x14ac:dyDescent="0.25">
      <c r="A23">
        <f>'Employees Details'!A24</f>
        <v>17</v>
      </c>
      <c r="B23">
        <f>'Employees Details'!B24</f>
        <v>0</v>
      </c>
      <c r="C23">
        <f>Salary!C22</f>
        <v>0</v>
      </c>
      <c r="D23">
        <f>ROUND(C23*'Attendance Sheet'!C23/'Attendance Sheet'!$C$6,0.5)</f>
        <v>0</v>
      </c>
      <c r="E23" s="1">
        <f t="shared" si="8"/>
        <v>10</v>
      </c>
      <c r="F23" s="1" t="str">
        <f ca="1">'Employees Details'!H24</f>
        <v>No</v>
      </c>
      <c r="G23">
        <f t="shared" si="0"/>
        <v>0</v>
      </c>
      <c r="H23">
        <f t="shared" ca="1" si="1"/>
        <v>0</v>
      </c>
      <c r="I23">
        <f t="shared" ca="1" si="2"/>
        <v>0</v>
      </c>
      <c r="J23">
        <f>D23+Salary!D22-Salary!E22</f>
        <v>0</v>
      </c>
      <c r="K23">
        <f t="shared" si="3"/>
        <v>0</v>
      </c>
      <c r="L23">
        <f t="shared" si="4"/>
        <v>0</v>
      </c>
      <c r="M23">
        <f t="shared" si="5"/>
        <v>0</v>
      </c>
      <c r="N23">
        <f t="shared" si="6"/>
        <v>0</v>
      </c>
      <c r="P23" s="61">
        <f t="shared" ca="1" si="7"/>
        <v>0</v>
      </c>
    </row>
    <row r="24" spans="1:16" x14ac:dyDescent="0.25">
      <c r="A24">
        <f>'Employees Details'!A25</f>
        <v>18</v>
      </c>
      <c r="B24">
        <f>'Employees Details'!B25</f>
        <v>0</v>
      </c>
      <c r="C24">
        <f>Salary!C23</f>
        <v>0</v>
      </c>
      <c r="D24">
        <f>ROUND(C24*'Attendance Sheet'!C24/'Attendance Sheet'!$C$6,0.5)</f>
        <v>0</v>
      </c>
      <c r="E24" s="1">
        <f t="shared" si="8"/>
        <v>10</v>
      </c>
      <c r="F24" s="1" t="str">
        <f ca="1">'Employees Details'!H25</f>
        <v>No</v>
      </c>
      <c r="G24">
        <f t="shared" si="0"/>
        <v>0</v>
      </c>
      <c r="H24">
        <f t="shared" ca="1" si="1"/>
        <v>0</v>
      </c>
      <c r="I24">
        <f t="shared" ca="1" si="2"/>
        <v>0</v>
      </c>
      <c r="J24">
        <f>D24+Salary!D23-Salary!E23</f>
        <v>0</v>
      </c>
      <c r="K24">
        <f t="shared" si="3"/>
        <v>0</v>
      </c>
      <c r="L24">
        <f t="shared" si="4"/>
        <v>0</v>
      </c>
      <c r="M24">
        <f t="shared" si="5"/>
        <v>0</v>
      </c>
      <c r="N24">
        <f t="shared" si="6"/>
        <v>0</v>
      </c>
      <c r="P24" s="61">
        <f t="shared" ca="1" si="7"/>
        <v>0</v>
      </c>
    </row>
    <row r="25" spans="1:16" x14ac:dyDescent="0.25">
      <c r="A25">
        <f>'Employees Details'!A26</f>
        <v>19</v>
      </c>
      <c r="B25">
        <f>'Employees Details'!B26</f>
        <v>0</v>
      </c>
      <c r="C25">
        <f>Salary!C24</f>
        <v>0</v>
      </c>
      <c r="D25">
        <f>ROUND(C25*'Attendance Sheet'!C25/'Attendance Sheet'!$C$6,0.5)</f>
        <v>0</v>
      </c>
      <c r="E25" s="1">
        <f t="shared" si="8"/>
        <v>10</v>
      </c>
      <c r="F25" s="1" t="str">
        <f ca="1">'Employees Details'!H26</f>
        <v>No</v>
      </c>
      <c r="G25">
        <f t="shared" si="0"/>
        <v>0</v>
      </c>
      <c r="H25">
        <f t="shared" ca="1" si="1"/>
        <v>0</v>
      </c>
      <c r="I25">
        <f t="shared" ca="1" si="2"/>
        <v>0</v>
      </c>
      <c r="J25">
        <f>D25+Salary!D24-Salary!E24</f>
        <v>0</v>
      </c>
      <c r="K25">
        <f t="shared" si="3"/>
        <v>0</v>
      </c>
      <c r="L25">
        <f t="shared" si="4"/>
        <v>0</v>
      </c>
      <c r="M25">
        <f t="shared" si="5"/>
        <v>0</v>
      </c>
      <c r="N25">
        <f t="shared" si="6"/>
        <v>0</v>
      </c>
      <c r="P25" s="61">
        <f t="shared" ca="1" si="7"/>
        <v>0</v>
      </c>
    </row>
    <row r="26" spans="1:16" x14ac:dyDescent="0.25">
      <c r="A26">
        <f>'Employees Details'!A27</f>
        <v>20</v>
      </c>
      <c r="B26">
        <f>'Employees Details'!B27</f>
        <v>0</v>
      </c>
      <c r="C26">
        <f>Salary!C25</f>
        <v>0</v>
      </c>
      <c r="D26">
        <f>ROUND(C26*'Attendance Sheet'!C26/'Attendance Sheet'!$C$6,0.5)</f>
        <v>0</v>
      </c>
      <c r="E26" s="1">
        <f t="shared" si="8"/>
        <v>10</v>
      </c>
      <c r="F26" s="1" t="str">
        <f ca="1">'Employees Details'!H27</f>
        <v>No</v>
      </c>
      <c r="G26">
        <f t="shared" si="0"/>
        <v>0</v>
      </c>
      <c r="H26">
        <f t="shared" ca="1" si="1"/>
        <v>0</v>
      </c>
      <c r="I26">
        <f t="shared" ca="1" si="2"/>
        <v>0</v>
      </c>
      <c r="J26">
        <f>D26+Salary!D25-Salary!E25</f>
        <v>0</v>
      </c>
      <c r="K26">
        <f t="shared" si="3"/>
        <v>0</v>
      </c>
      <c r="L26">
        <f t="shared" si="4"/>
        <v>0</v>
      </c>
      <c r="M26">
        <f t="shared" si="5"/>
        <v>0</v>
      </c>
      <c r="N26">
        <f t="shared" si="6"/>
        <v>0</v>
      </c>
      <c r="P26" s="61">
        <f t="shared" ca="1" si="7"/>
        <v>0</v>
      </c>
    </row>
    <row r="27" spans="1:16" x14ac:dyDescent="0.25">
      <c r="A27">
        <f>'Employees Details'!A28</f>
        <v>21</v>
      </c>
      <c r="B27">
        <f>'Employees Details'!B28</f>
        <v>0</v>
      </c>
      <c r="C27">
        <f>Salary!C26</f>
        <v>0</v>
      </c>
      <c r="D27">
        <f>ROUND(C27*'Attendance Sheet'!C27/'Attendance Sheet'!$C$6,0.5)</f>
        <v>0</v>
      </c>
      <c r="E27" s="1">
        <f t="shared" si="8"/>
        <v>10</v>
      </c>
      <c r="F27" s="1" t="str">
        <f ca="1">'Employees Details'!H28</f>
        <v>No</v>
      </c>
      <c r="G27">
        <f t="shared" si="0"/>
        <v>0</v>
      </c>
      <c r="H27">
        <f t="shared" ca="1" si="1"/>
        <v>0</v>
      </c>
      <c r="I27">
        <f t="shared" ca="1" si="2"/>
        <v>0</v>
      </c>
      <c r="J27">
        <f>D27+Salary!D26-Salary!E26</f>
        <v>0</v>
      </c>
      <c r="K27">
        <f t="shared" si="3"/>
        <v>0</v>
      </c>
      <c r="L27">
        <f t="shared" si="4"/>
        <v>0</v>
      </c>
      <c r="M27">
        <f t="shared" si="5"/>
        <v>0</v>
      </c>
      <c r="N27">
        <f t="shared" si="6"/>
        <v>0</v>
      </c>
      <c r="P27" s="61">
        <f t="shared" ca="1" si="7"/>
        <v>0</v>
      </c>
    </row>
    <row r="28" spans="1:16" x14ac:dyDescent="0.25">
      <c r="A28">
        <f>'Employees Details'!A29</f>
        <v>22</v>
      </c>
      <c r="B28">
        <f>'Employees Details'!B29</f>
        <v>0</v>
      </c>
      <c r="C28">
        <f>Salary!C27</f>
        <v>0</v>
      </c>
      <c r="D28">
        <f>ROUND(C28*'Attendance Sheet'!C28/'Attendance Sheet'!$C$6,0.5)</f>
        <v>0</v>
      </c>
      <c r="E28" s="1">
        <f t="shared" si="8"/>
        <v>10</v>
      </c>
      <c r="F28" s="1" t="str">
        <f ca="1">'Employees Details'!H29</f>
        <v>No</v>
      </c>
      <c r="G28">
        <f t="shared" si="0"/>
        <v>0</v>
      </c>
      <c r="H28">
        <f t="shared" ca="1" si="1"/>
        <v>0</v>
      </c>
      <c r="I28">
        <f t="shared" ca="1" si="2"/>
        <v>0</v>
      </c>
      <c r="J28">
        <f>D28+Salary!D27-Salary!E27</f>
        <v>0</v>
      </c>
      <c r="K28">
        <f t="shared" si="3"/>
        <v>0</v>
      </c>
      <c r="L28">
        <f t="shared" si="4"/>
        <v>0</v>
      </c>
      <c r="M28">
        <f t="shared" si="5"/>
        <v>0</v>
      </c>
      <c r="N28">
        <f t="shared" si="6"/>
        <v>0</v>
      </c>
      <c r="P28" s="61">
        <f t="shared" ca="1" si="7"/>
        <v>0</v>
      </c>
    </row>
    <row r="29" spans="1:16" x14ac:dyDescent="0.25">
      <c r="A29">
        <f>'Employees Details'!A30</f>
        <v>23</v>
      </c>
      <c r="B29">
        <f>'Employees Details'!B30</f>
        <v>0</v>
      </c>
      <c r="C29">
        <f>Salary!C28</f>
        <v>0</v>
      </c>
      <c r="D29">
        <f>ROUND(C29*'Attendance Sheet'!C29/'Attendance Sheet'!$C$6,0.5)</f>
        <v>0</v>
      </c>
      <c r="E29" s="1">
        <f t="shared" si="8"/>
        <v>10</v>
      </c>
      <c r="F29" s="1" t="str">
        <f ca="1">'Employees Details'!H30</f>
        <v>No</v>
      </c>
      <c r="G29">
        <f t="shared" si="0"/>
        <v>0</v>
      </c>
      <c r="H29">
        <f t="shared" ca="1" si="1"/>
        <v>0</v>
      </c>
      <c r="I29">
        <f t="shared" ca="1" si="2"/>
        <v>0</v>
      </c>
      <c r="J29">
        <f>D29+Salary!D28-Salary!E28</f>
        <v>0</v>
      </c>
      <c r="K29">
        <f t="shared" si="3"/>
        <v>0</v>
      </c>
      <c r="L29">
        <f t="shared" si="4"/>
        <v>0</v>
      </c>
      <c r="M29">
        <f t="shared" si="5"/>
        <v>0</v>
      </c>
      <c r="N29">
        <f t="shared" si="6"/>
        <v>0</v>
      </c>
      <c r="P29" s="61">
        <f t="shared" ca="1" si="7"/>
        <v>0</v>
      </c>
    </row>
    <row r="30" spans="1:16" x14ac:dyDescent="0.25">
      <c r="A30">
        <f>'Employees Details'!A31</f>
        <v>24</v>
      </c>
      <c r="B30">
        <f>'Employees Details'!B31</f>
        <v>0</v>
      </c>
      <c r="C30">
        <f>Salary!C29</f>
        <v>0</v>
      </c>
      <c r="D30">
        <f>ROUND(C30*'Attendance Sheet'!C30/'Attendance Sheet'!$C$6,0.5)</f>
        <v>0</v>
      </c>
      <c r="E30" s="1">
        <f t="shared" si="8"/>
        <v>10</v>
      </c>
      <c r="F30" s="1" t="str">
        <f ca="1">'Employees Details'!H31</f>
        <v>No</v>
      </c>
      <c r="G30">
        <f t="shared" si="0"/>
        <v>0</v>
      </c>
      <c r="H30">
        <f t="shared" ca="1" si="1"/>
        <v>0</v>
      </c>
      <c r="I30">
        <f t="shared" ca="1" si="2"/>
        <v>0</v>
      </c>
      <c r="J30">
        <f>D30+Salary!D29-Salary!E29</f>
        <v>0</v>
      </c>
      <c r="K30">
        <f t="shared" si="3"/>
        <v>0</v>
      </c>
      <c r="L30">
        <f t="shared" si="4"/>
        <v>0</v>
      </c>
      <c r="M30">
        <f t="shared" si="5"/>
        <v>0</v>
      </c>
      <c r="N30">
        <f t="shared" si="6"/>
        <v>0</v>
      </c>
      <c r="P30" s="61">
        <f t="shared" ca="1" si="7"/>
        <v>0</v>
      </c>
    </row>
    <row r="31" spans="1:16" x14ac:dyDescent="0.25">
      <c r="A31">
        <f>'Employees Details'!A32</f>
        <v>25</v>
      </c>
      <c r="B31">
        <f>'Employees Details'!B32</f>
        <v>0</v>
      </c>
      <c r="C31">
        <f>Salary!C30</f>
        <v>0</v>
      </c>
      <c r="D31">
        <f>ROUND(C31*'Attendance Sheet'!C31/'Attendance Sheet'!$C$6,0.5)</f>
        <v>0</v>
      </c>
      <c r="E31" s="1">
        <f t="shared" si="8"/>
        <v>10</v>
      </c>
      <c r="F31" s="1" t="str">
        <f ca="1">'Employees Details'!H32</f>
        <v>No</v>
      </c>
      <c r="G31">
        <f t="shared" si="0"/>
        <v>0</v>
      </c>
      <c r="H31">
        <f t="shared" ca="1" si="1"/>
        <v>0</v>
      </c>
      <c r="I31">
        <f t="shared" ca="1" si="2"/>
        <v>0</v>
      </c>
      <c r="J31">
        <f>D31+Salary!D30-Salary!E30</f>
        <v>0</v>
      </c>
      <c r="K31">
        <f t="shared" si="3"/>
        <v>0</v>
      </c>
      <c r="L31">
        <f t="shared" si="4"/>
        <v>0</v>
      </c>
      <c r="M31">
        <f t="shared" si="5"/>
        <v>0</v>
      </c>
      <c r="N31">
        <f t="shared" si="6"/>
        <v>0</v>
      </c>
      <c r="P31" s="61">
        <f t="shared" ca="1" si="7"/>
        <v>0</v>
      </c>
    </row>
    <row r="32" spans="1:16" x14ac:dyDescent="0.25">
      <c r="A32">
        <f>'Employees Details'!A33</f>
        <v>26</v>
      </c>
      <c r="B32">
        <f>'Employees Details'!B33</f>
        <v>0</v>
      </c>
      <c r="C32">
        <f>Salary!C31</f>
        <v>0</v>
      </c>
      <c r="D32">
        <f>ROUND(C32*'Attendance Sheet'!C32/'Attendance Sheet'!$C$6,0.5)</f>
        <v>0</v>
      </c>
      <c r="E32" s="1">
        <f t="shared" si="8"/>
        <v>10</v>
      </c>
      <c r="F32" s="1" t="str">
        <f ca="1">'Employees Details'!H33</f>
        <v>No</v>
      </c>
      <c r="G32">
        <f t="shared" si="0"/>
        <v>0</v>
      </c>
      <c r="H32">
        <f t="shared" ca="1" si="1"/>
        <v>0</v>
      </c>
      <c r="I32">
        <f t="shared" ca="1" si="2"/>
        <v>0</v>
      </c>
      <c r="J32">
        <f>D32+Salary!D31-Salary!E31</f>
        <v>0</v>
      </c>
      <c r="K32">
        <f t="shared" si="3"/>
        <v>0</v>
      </c>
      <c r="L32">
        <f t="shared" si="4"/>
        <v>0</v>
      </c>
      <c r="M32">
        <f t="shared" si="5"/>
        <v>0</v>
      </c>
      <c r="N32">
        <f t="shared" si="6"/>
        <v>0</v>
      </c>
      <c r="P32" s="61">
        <f t="shared" ca="1" si="7"/>
        <v>0</v>
      </c>
    </row>
    <row r="33" spans="1:45" x14ac:dyDescent="0.25">
      <c r="A33">
        <f>'Employees Details'!A34</f>
        <v>27</v>
      </c>
      <c r="B33">
        <f>'Employees Details'!B34</f>
        <v>0</v>
      </c>
      <c r="C33">
        <f>Salary!C32</f>
        <v>0</v>
      </c>
      <c r="D33">
        <f>ROUND(C33*'Attendance Sheet'!C33/'Attendance Sheet'!$C$6,0.5)</f>
        <v>0</v>
      </c>
      <c r="E33" s="1">
        <f t="shared" si="8"/>
        <v>10</v>
      </c>
      <c r="F33" s="1" t="str">
        <f ca="1">'Employees Details'!H34</f>
        <v>No</v>
      </c>
      <c r="G33">
        <f t="shared" si="0"/>
        <v>0</v>
      </c>
      <c r="H33">
        <f t="shared" ca="1" si="1"/>
        <v>0</v>
      </c>
      <c r="I33">
        <f t="shared" ca="1" si="2"/>
        <v>0</v>
      </c>
      <c r="J33">
        <f>D33+Salary!D32-Salary!E32</f>
        <v>0</v>
      </c>
      <c r="K33">
        <f t="shared" si="3"/>
        <v>0</v>
      </c>
      <c r="L33">
        <f t="shared" si="4"/>
        <v>0</v>
      </c>
      <c r="M33">
        <f t="shared" si="5"/>
        <v>0</v>
      </c>
      <c r="N33">
        <f t="shared" si="6"/>
        <v>0</v>
      </c>
      <c r="P33" s="61">
        <f t="shared" ca="1" si="7"/>
        <v>0</v>
      </c>
    </row>
    <row r="34" spans="1:45" x14ac:dyDescent="0.25">
      <c r="A34">
        <f>'Employees Details'!A35</f>
        <v>28</v>
      </c>
      <c r="B34">
        <f>'Employees Details'!B35</f>
        <v>0</v>
      </c>
      <c r="C34">
        <f>Salary!C33</f>
        <v>0</v>
      </c>
      <c r="D34">
        <f>ROUND(C34*'Attendance Sheet'!C34/'Attendance Sheet'!$C$6,0.5)</f>
        <v>0</v>
      </c>
      <c r="E34" s="1">
        <f t="shared" si="8"/>
        <v>10</v>
      </c>
      <c r="F34" s="1" t="str">
        <f ca="1">'Employees Details'!H35</f>
        <v>No</v>
      </c>
      <c r="G34">
        <f t="shared" si="0"/>
        <v>0</v>
      </c>
      <c r="H34">
        <f t="shared" ca="1" si="1"/>
        <v>0</v>
      </c>
      <c r="I34">
        <f t="shared" ca="1" si="2"/>
        <v>0</v>
      </c>
      <c r="J34">
        <f>D34+Salary!D33-Salary!E33</f>
        <v>0</v>
      </c>
      <c r="K34">
        <f t="shared" si="3"/>
        <v>0</v>
      </c>
      <c r="L34">
        <f t="shared" si="4"/>
        <v>0</v>
      </c>
      <c r="M34">
        <f t="shared" si="5"/>
        <v>0</v>
      </c>
      <c r="N34">
        <f t="shared" si="6"/>
        <v>0</v>
      </c>
      <c r="P34" s="61">
        <f t="shared" ca="1" si="7"/>
        <v>0</v>
      </c>
    </row>
    <row r="35" spans="1:45" x14ac:dyDescent="0.25">
      <c r="A35">
        <f>'Employees Details'!A36</f>
        <v>29</v>
      </c>
      <c r="B35">
        <f>'Employees Details'!B36</f>
        <v>0</v>
      </c>
      <c r="C35">
        <f>Salary!C34</f>
        <v>0</v>
      </c>
      <c r="D35">
        <f>ROUND(C35*'Attendance Sheet'!C35/'Attendance Sheet'!$C$6,0.5)</f>
        <v>0</v>
      </c>
      <c r="E35" s="1">
        <f t="shared" si="8"/>
        <v>10</v>
      </c>
      <c r="F35" s="1" t="str">
        <f ca="1">'Employees Details'!H36</f>
        <v>No</v>
      </c>
      <c r="G35">
        <f t="shared" si="0"/>
        <v>0</v>
      </c>
      <c r="H35">
        <f t="shared" ca="1" si="1"/>
        <v>0</v>
      </c>
      <c r="I35">
        <f t="shared" ca="1" si="2"/>
        <v>0</v>
      </c>
      <c r="J35">
        <f>D35+Salary!D34-Salary!E34</f>
        <v>0</v>
      </c>
      <c r="K35">
        <f t="shared" si="3"/>
        <v>0</v>
      </c>
      <c r="L35">
        <f t="shared" si="4"/>
        <v>0</v>
      </c>
      <c r="M35">
        <f t="shared" si="5"/>
        <v>0</v>
      </c>
      <c r="N35">
        <f t="shared" si="6"/>
        <v>0</v>
      </c>
      <c r="P35" s="61">
        <f t="shared" ca="1" si="7"/>
        <v>0</v>
      </c>
    </row>
    <row r="36" spans="1:45" x14ac:dyDescent="0.25">
      <c r="A36">
        <f>'Employees Details'!A37</f>
        <v>30</v>
      </c>
      <c r="B36">
        <f>'Employees Details'!B37</f>
        <v>0</v>
      </c>
      <c r="C36">
        <f>Salary!C35</f>
        <v>0</v>
      </c>
      <c r="D36">
        <f>ROUND(C36*'Attendance Sheet'!C36/'Attendance Sheet'!$C$6,0.5)</f>
        <v>0</v>
      </c>
      <c r="E36" s="1">
        <f t="shared" si="8"/>
        <v>10</v>
      </c>
      <c r="F36" s="1" t="str">
        <f ca="1">'Employees Details'!H37</f>
        <v>No</v>
      </c>
      <c r="G36">
        <f t="shared" si="0"/>
        <v>0</v>
      </c>
      <c r="H36">
        <f t="shared" ca="1" si="1"/>
        <v>0</v>
      </c>
      <c r="I36">
        <f t="shared" ca="1" si="2"/>
        <v>0</v>
      </c>
      <c r="J36">
        <f>D36+Salary!D35-Salary!E35</f>
        <v>0</v>
      </c>
      <c r="K36">
        <f t="shared" si="3"/>
        <v>0</v>
      </c>
      <c r="L36">
        <f t="shared" si="4"/>
        <v>0</v>
      </c>
      <c r="M36">
        <f t="shared" si="5"/>
        <v>0</v>
      </c>
      <c r="N36">
        <f t="shared" si="6"/>
        <v>0</v>
      </c>
      <c r="P36" s="61">
        <f t="shared" ca="1" si="7"/>
        <v>0</v>
      </c>
    </row>
    <row r="37" spans="1:45" ht="15.75" thickBot="1" x14ac:dyDescent="0.3">
      <c r="A37" s="68" t="s">
        <v>44</v>
      </c>
      <c r="C37" s="55">
        <f>SUM(C7:C36)</f>
        <v>0</v>
      </c>
      <c r="D37" s="55">
        <f>SUM(D7:D36)</f>
        <v>0</v>
      </c>
      <c r="G37" s="55">
        <f t="shared" ref="G37:I37" si="9">SUM(G7:G36)</f>
        <v>0</v>
      </c>
      <c r="H37" s="55">
        <f t="shared" ca="1" si="9"/>
        <v>0</v>
      </c>
      <c r="I37" s="55">
        <f t="shared" ca="1" si="9"/>
        <v>0</v>
      </c>
      <c r="J37" s="55">
        <f>SUM(J7:J36)</f>
        <v>0</v>
      </c>
      <c r="K37" s="55">
        <f>SUM(K7:K36)</f>
        <v>0</v>
      </c>
      <c r="L37" s="55">
        <f>SUM(L7:L36)</f>
        <v>0</v>
      </c>
      <c r="M37" s="55">
        <f>SUM(M7:M36)</f>
        <v>0</v>
      </c>
      <c r="N37" s="55">
        <f>SUM(N7:N36)</f>
        <v>0</v>
      </c>
      <c r="P37" s="62">
        <f ca="1">SUM(P7:P36)</f>
        <v>0</v>
      </c>
    </row>
    <row r="38" spans="1:45" ht="15.75" thickTop="1" x14ac:dyDescent="0.25">
      <c r="A38" s="133" t="s">
        <v>94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P38" s="61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45" ht="19.5" customHeight="1" x14ac:dyDescent="0.25">
      <c r="C39" s="66" t="s">
        <v>84</v>
      </c>
      <c r="D39" s="66" t="s">
        <v>81</v>
      </c>
      <c r="E39" s="66" t="s">
        <v>82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67" t="s">
        <v>83</v>
      </c>
      <c r="B40" s="57"/>
      <c r="C40">
        <f>D37</f>
        <v>0</v>
      </c>
      <c r="D40" s="56">
        <f ca="1">P37</f>
        <v>0</v>
      </c>
      <c r="E40" s="56">
        <f ca="1">P37</f>
        <v>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9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H40" s="56"/>
      <c r="AI40" s="56"/>
      <c r="AJ40" s="56"/>
      <c r="AK40" s="134"/>
      <c r="AL40" s="134"/>
      <c r="AM40" s="134"/>
      <c r="AN40" s="134"/>
      <c r="AO40" s="134"/>
      <c r="AP40" s="134"/>
      <c r="AQ40" s="134"/>
      <c r="AR40" s="59"/>
      <c r="AS40" s="59"/>
    </row>
    <row r="41" spans="1:45" x14ac:dyDescent="0.25">
      <c r="A41" s="6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9"/>
      <c r="AS41" s="59"/>
    </row>
    <row r="42" spans="1:45" x14ac:dyDescent="0.25">
      <c r="A42" s="23"/>
      <c r="B42" s="56"/>
      <c r="C42" s="65" t="s">
        <v>86</v>
      </c>
      <c r="D42" s="65" t="s">
        <v>87</v>
      </c>
      <c r="E42" s="65" t="s">
        <v>88</v>
      </c>
      <c r="F42" s="65" t="s">
        <v>89</v>
      </c>
      <c r="G42" s="65" t="s">
        <v>90</v>
      </c>
      <c r="H42" s="65" t="s">
        <v>44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135"/>
      <c r="AL42" s="135"/>
      <c r="AM42" s="135"/>
      <c r="AN42" s="135"/>
      <c r="AO42" s="135"/>
      <c r="AP42" s="135"/>
      <c r="AQ42" s="135"/>
      <c r="AR42" s="59"/>
      <c r="AS42" s="59"/>
    </row>
    <row r="43" spans="1:45" x14ac:dyDescent="0.25">
      <c r="A43" s="23" t="s">
        <v>71</v>
      </c>
      <c r="C43" s="63">
        <f ca="1">I37</f>
        <v>0</v>
      </c>
      <c r="D43" s="63" t="s">
        <v>91</v>
      </c>
      <c r="E43" s="63">
        <f ca="1">H37</f>
        <v>0</v>
      </c>
      <c r="F43" s="63">
        <f ca="1">ROUND(E40*0.5%,0.5)</f>
        <v>0</v>
      </c>
      <c r="G43" s="63" t="s">
        <v>91</v>
      </c>
      <c r="H43">
        <f ca="1">SUM(C43:G43)</f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23" t="s">
        <v>92</v>
      </c>
      <c r="C44" s="63">
        <f>G37</f>
        <v>0</v>
      </c>
      <c r="D44" s="64" t="s">
        <v>91</v>
      </c>
      <c r="E44" s="63" t="s">
        <v>91</v>
      </c>
      <c r="F44" s="63" t="s">
        <v>91</v>
      </c>
      <c r="G44" s="63" t="s">
        <v>91</v>
      </c>
      <c r="H44">
        <f>SUM(C44:G44)</f>
        <v>0</v>
      </c>
      <c r="O44" s="59"/>
      <c r="P44" s="59"/>
      <c r="Q44" s="59"/>
      <c r="R44" s="59"/>
      <c r="S44" s="59"/>
      <c r="T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23" t="s">
        <v>93</v>
      </c>
      <c r="C45" s="63" t="s">
        <v>91</v>
      </c>
      <c r="D45" s="63">
        <f>ROUND(C40*1.1%,0.5)</f>
        <v>0</v>
      </c>
      <c r="E45" s="63" t="s">
        <v>91</v>
      </c>
      <c r="F45" s="63" t="s">
        <v>91</v>
      </c>
      <c r="G45" s="63">
        <f>ROUND(C40*0.01%,0.5)</f>
        <v>0</v>
      </c>
      <c r="H45">
        <f>SUM(C45:G45)</f>
        <v>0</v>
      </c>
    </row>
    <row r="46" spans="1:45" x14ac:dyDescent="0.25">
      <c r="A46" s="69" t="s">
        <v>44</v>
      </c>
      <c r="C46">
        <f ca="1">SUM(C43:C45)</f>
        <v>0</v>
      </c>
      <c r="D46">
        <f t="shared" ref="D46:H46" si="10">SUM(D43:D45)</f>
        <v>0</v>
      </c>
      <c r="E46">
        <f t="shared" ca="1" si="10"/>
        <v>0</v>
      </c>
      <c r="F46">
        <f t="shared" ca="1" si="10"/>
        <v>0</v>
      </c>
      <c r="G46">
        <f t="shared" si="10"/>
        <v>0</v>
      </c>
      <c r="H46">
        <f t="shared" ca="1" si="10"/>
        <v>0</v>
      </c>
    </row>
  </sheetData>
  <mergeCells count="8">
    <mergeCell ref="A38:N38"/>
    <mergeCell ref="AK40:AQ40"/>
    <mergeCell ref="AK42:AQ42"/>
    <mergeCell ref="A1:N1"/>
    <mergeCell ref="A2:N2"/>
    <mergeCell ref="A3:N3"/>
    <mergeCell ref="H5:I5"/>
    <mergeCell ref="A4:N4"/>
  </mergeCells>
  <pageMargins left="0.25" right="0.25" top="0.75" bottom="0.75" header="0.3" footer="0.3"/>
  <pageSetup scale="9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view="pageBreakPreview" zoomScaleNormal="100" zoomScaleSheetLayoutView="100" workbookViewId="0">
      <selection activeCell="J10" sqref="J10"/>
    </sheetView>
  </sheetViews>
  <sheetFormatPr defaultRowHeight="15" x14ac:dyDescent="0.25"/>
  <cols>
    <col min="1" max="1" width="3" customWidth="1"/>
    <col min="2" max="2" width="20.140625" customWidth="1"/>
    <col min="3" max="4" width="6.7109375" customWidth="1"/>
    <col min="5" max="6" width="5.7109375" customWidth="1"/>
    <col min="7" max="14" width="6.7109375" customWidth="1"/>
  </cols>
  <sheetData>
    <row r="1" spans="1:16" ht="18.75" x14ac:dyDescent="0.25">
      <c r="A1" s="111" t="str">
        <f>'Basic Info'!A1:K1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6" x14ac:dyDescent="0.25">
      <c r="A3" s="112" t="str">
        <f>'Basic Info'!F13</f>
        <v>&lt;&lt; Communication Details &gt;&gt;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25">
      <c r="A4" s="138" t="s">
        <v>95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x14ac:dyDescent="0.25">
      <c r="A5" s="9"/>
      <c r="B5" s="9"/>
      <c r="C5" s="9"/>
      <c r="D5" s="9"/>
      <c r="E5" s="9"/>
      <c r="F5" s="9"/>
      <c r="G5" s="9"/>
      <c r="H5" s="136" t="s">
        <v>71</v>
      </c>
      <c r="I5" s="137"/>
      <c r="J5" s="73"/>
      <c r="K5" s="49"/>
      <c r="L5" s="9"/>
      <c r="M5" s="9"/>
      <c r="N5" s="9"/>
    </row>
    <row r="6" spans="1:16" ht="77.25" customHeight="1" x14ac:dyDescent="0.25">
      <c r="A6" s="37" t="s">
        <v>77</v>
      </c>
      <c r="B6" s="53" t="s">
        <v>21</v>
      </c>
      <c r="C6" s="37" t="s">
        <v>66</v>
      </c>
      <c r="D6" s="37" t="s">
        <v>65</v>
      </c>
      <c r="E6" s="54" t="s">
        <v>68</v>
      </c>
      <c r="F6" s="54" t="s">
        <v>75</v>
      </c>
      <c r="G6" s="54" t="s">
        <v>67</v>
      </c>
      <c r="H6" s="54" t="s">
        <v>69</v>
      </c>
      <c r="I6" s="54" t="s">
        <v>70</v>
      </c>
      <c r="J6" s="54" t="s">
        <v>106</v>
      </c>
      <c r="K6" s="54" t="s">
        <v>74</v>
      </c>
      <c r="L6" s="54" t="s">
        <v>76</v>
      </c>
      <c r="M6" s="54" t="s">
        <v>78</v>
      </c>
      <c r="N6" s="54" t="s">
        <v>79</v>
      </c>
      <c r="P6" s="60" t="s">
        <v>85</v>
      </c>
    </row>
    <row r="7" spans="1:16" x14ac:dyDescent="0.25">
      <c r="A7">
        <f>'Employees Details'!A8</f>
        <v>1</v>
      </c>
      <c r="B7">
        <f>'Employees Details'!B8</f>
        <v>0</v>
      </c>
      <c r="C7">
        <f>Salary!G6</f>
        <v>0</v>
      </c>
      <c r="D7">
        <f>ROUND(C7*'Attendance Sheet'!D7/'Attendance Sheet'!$D$6,0.5)</f>
        <v>0</v>
      </c>
      <c r="E7" s="1">
        <f>'Basic Info'!F21</f>
        <v>10</v>
      </c>
      <c r="F7" s="1" t="str">
        <f ca="1">'Employees Details'!H8</f>
        <v>No</v>
      </c>
      <c r="G7">
        <f>ROUND(D7*E7/100,0.5)</f>
        <v>0</v>
      </c>
      <c r="H7">
        <f ca="1">IF(F7="Yes",ROUND(D7*25/300,0.5),0)</f>
        <v>0</v>
      </c>
      <c r="I7">
        <f ca="1">G7-H7</f>
        <v>0</v>
      </c>
      <c r="J7">
        <f>D7+Salary!H6-Salary!I6</f>
        <v>0</v>
      </c>
      <c r="K7">
        <f>ROUNDUP(J7*1.75%,0.99)</f>
        <v>0</v>
      </c>
      <c r="L7">
        <f>ROUND(J7*4.75%,0.5)</f>
        <v>0</v>
      </c>
      <c r="M7">
        <f>G7+K7</f>
        <v>0</v>
      </c>
      <c r="N7">
        <f>D7-M7</f>
        <v>0</v>
      </c>
      <c r="P7" s="61">
        <f ca="1">IF(F7="Yes",D7,0)</f>
        <v>0</v>
      </c>
    </row>
    <row r="8" spans="1:16" x14ac:dyDescent="0.25">
      <c r="A8">
        <f>'Employees Details'!A9</f>
        <v>2</v>
      </c>
      <c r="B8">
        <f>'Employees Details'!B9</f>
        <v>0</v>
      </c>
      <c r="C8">
        <f>Salary!G7</f>
        <v>0</v>
      </c>
      <c r="D8">
        <f>ROUND(C8*'Attendance Sheet'!D8/'Attendance Sheet'!$D$6,0.5)</f>
        <v>0</v>
      </c>
      <c r="E8" s="1">
        <f>E7</f>
        <v>10</v>
      </c>
      <c r="F8" s="1" t="str">
        <f ca="1">'Employees Details'!H9</f>
        <v>No</v>
      </c>
      <c r="G8">
        <f t="shared" ref="G8:G36" si="0">ROUND(D8*E8/100,0.5)</f>
        <v>0</v>
      </c>
      <c r="H8">
        <f t="shared" ref="H8:H36" ca="1" si="1">IF(F8="Yes",ROUND(D8*25/300,0.5),0)</f>
        <v>0</v>
      </c>
      <c r="I8">
        <f t="shared" ref="I8:I36" ca="1" si="2">G8-H8</f>
        <v>0</v>
      </c>
      <c r="J8">
        <f>D8+Salary!H7-Salary!I7</f>
        <v>0</v>
      </c>
      <c r="K8">
        <f t="shared" ref="K8:K36" si="3">ROUNDUP(J8*1.75%,0.99)</f>
        <v>0</v>
      </c>
      <c r="L8">
        <f t="shared" ref="L8:L36" si="4">ROUND(J8*4.75%,0.5)</f>
        <v>0</v>
      </c>
      <c r="M8">
        <f t="shared" ref="M8:M36" si="5">G8+K8</f>
        <v>0</v>
      </c>
      <c r="N8">
        <f t="shared" ref="N8:N36" si="6">D8-M8</f>
        <v>0</v>
      </c>
      <c r="P8" s="61">
        <f t="shared" ref="P8:P36" ca="1" si="7">IF(F8="Yes",D8,0)</f>
        <v>0</v>
      </c>
    </row>
    <row r="9" spans="1:16" x14ac:dyDescent="0.25">
      <c r="A9">
        <f>'Employees Details'!A10</f>
        <v>3</v>
      </c>
      <c r="B9">
        <f>'Employees Details'!B10</f>
        <v>0</v>
      </c>
      <c r="C9">
        <f>Salary!G8</f>
        <v>0</v>
      </c>
      <c r="D9">
        <f>ROUND(C9*'Attendance Sheet'!D9/'Attendance Sheet'!$D$6,0.5)</f>
        <v>0</v>
      </c>
      <c r="E9" s="1">
        <f t="shared" ref="E9:E36" si="8">E8</f>
        <v>10</v>
      </c>
      <c r="F9" s="1" t="str">
        <f ca="1">'Employees Details'!H10</f>
        <v>No</v>
      </c>
      <c r="G9">
        <f t="shared" si="0"/>
        <v>0</v>
      </c>
      <c r="H9">
        <f t="shared" ca="1" si="1"/>
        <v>0</v>
      </c>
      <c r="I9">
        <f t="shared" ca="1" si="2"/>
        <v>0</v>
      </c>
      <c r="J9">
        <f>D9+Salary!H8-Salary!I8</f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P9" s="61">
        <f t="shared" ca="1" si="7"/>
        <v>0</v>
      </c>
    </row>
    <row r="10" spans="1:16" x14ac:dyDescent="0.25">
      <c r="A10">
        <f>'Employees Details'!A11</f>
        <v>4</v>
      </c>
      <c r="B10">
        <f>'Employees Details'!B11</f>
        <v>0</v>
      </c>
      <c r="C10">
        <f>Salary!G9</f>
        <v>0</v>
      </c>
      <c r="D10">
        <f>ROUND(C10*'Attendance Sheet'!D10/'Attendance Sheet'!$D$6,0.5)</f>
        <v>0</v>
      </c>
      <c r="E10" s="1">
        <f t="shared" si="8"/>
        <v>10</v>
      </c>
      <c r="F10" s="1" t="str">
        <f ca="1">'Employees Details'!H11</f>
        <v>No</v>
      </c>
      <c r="G10">
        <f t="shared" si="0"/>
        <v>0</v>
      </c>
      <c r="H10">
        <f t="shared" ca="1" si="1"/>
        <v>0</v>
      </c>
      <c r="I10">
        <f t="shared" ca="1" si="2"/>
        <v>0</v>
      </c>
      <c r="J10">
        <f>D10+Salary!H9-Salary!I9</f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P10" s="61">
        <f t="shared" ca="1" si="7"/>
        <v>0</v>
      </c>
    </row>
    <row r="11" spans="1:16" x14ac:dyDescent="0.25">
      <c r="A11">
        <f>'Employees Details'!A12</f>
        <v>5</v>
      </c>
      <c r="B11">
        <f>'Employees Details'!B12</f>
        <v>0</v>
      </c>
      <c r="C11">
        <f>Salary!G10</f>
        <v>0</v>
      </c>
      <c r="D11">
        <f>ROUND(C11*'Attendance Sheet'!D11/'Attendance Sheet'!$D$6,0.5)</f>
        <v>0</v>
      </c>
      <c r="E11" s="1">
        <f t="shared" si="8"/>
        <v>10</v>
      </c>
      <c r="F11" s="1" t="str">
        <f ca="1">'Employees Details'!H12</f>
        <v>No</v>
      </c>
      <c r="G11">
        <f t="shared" si="0"/>
        <v>0</v>
      </c>
      <c r="H11">
        <f t="shared" ca="1" si="1"/>
        <v>0</v>
      </c>
      <c r="I11">
        <f t="shared" ca="1" si="2"/>
        <v>0</v>
      </c>
      <c r="J11">
        <f>D11+Salary!H10-Salary!I10</f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P11" s="61">
        <f t="shared" ca="1" si="7"/>
        <v>0</v>
      </c>
    </row>
    <row r="12" spans="1:16" x14ac:dyDescent="0.25">
      <c r="A12">
        <f>'Employees Details'!A13</f>
        <v>6</v>
      </c>
      <c r="B12">
        <f>'Employees Details'!B13</f>
        <v>0</v>
      </c>
      <c r="C12">
        <f>Salary!G11</f>
        <v>0</v>
      </c>
      <c r="D12">
        <f>ROUND(C12*'Attendance Sheet'!D12/'Attendance Sheet'!$D$6,0.5)</f>
        <v>0</v>
      </c>
      <c r="E12" s="1">
        <f t="shared" si="8"/>
        <v>10</v>
      </c>
      <c r="F12" s="1" t="str">
        <f ca="1">'Employees Details'!H13</f>
        <v>No</v>
      </c>
      <c r="G12">
        <f t="shared" si="0"/>
        <v>0</v>
      </c>
      <c r="H12">
        <f t="shared" ca="1" si="1"/>
        <v>0</v>
      </c>
      <c r="I12">
        <f t="shared" ca="1" si="2"/>
        <v>0</v>
      </c>
      <c r="J12">
        <f>D12+Salary!H11-Salary!I11</f>
        <v>0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P12" s="61">
        <f t="shared" ca="1" si="7"/>
        <v>0</v>
      </c>
    </row>
    <row r="13" spans="1:16" x14ac:dyDescent="0.25">
      <c r="A13">
        <f>'Employees Details'!A14</f>
        <v>7</v>
      </c>
      <c r="B13">
        <f>'Employees Details'!B14</f>
        <v>0</v>
      </c>
      <c r="C13">
        <f>Salary!G12</f>
        <v>0</v>
      </c>
      <c r="D13">
        <f>ROUND(C13*'Attendance Sheet'!D13/'Attendance Sheet'!$D$6,0.5)</f>
        <v>0</v>
      </c>
      <c r="E13" s="1">
        <f t="shared" si="8"/>
        <v>10</v>
      </c>
      <c r="F13" s="1" t="str">
        <f ca="1">'Employees Details'!H14</f>
        <v>No</v>
      </c>
      <c r="G13">
        <f t="shared" si="0"/>
        <v>0</v>
      </c>
      <c r="H13">
        <f t="shared" ca="1" si="1"/>
        <v>0</v>
      </c>
      <c r="I13">
        <f t="shared" ca="1" si="2"/>
        <v>0</v>
      </c>
      <c r="J13">
        <f>D13+Salary!H12-Salary!I12</f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P13" s="61">
        <f t="shared" ca="1" si="7"/>
        <v>0</v>
      </c>
    </row>
    <row r="14" spans="1:16" x14ac:dyDescent="0.25">
      <c r="A14">
        <f>'Employees Details'!A15</f>
        <v>8</v>
      </c>
      <c r="B14">
        <f>'Employees Details'!B15</f>
        <v>0</v>
      </c>
      <c r="C14">
        <f>Salary!G13</f>
        <v>0</v>
      </c>
      <c r="D14">
        <f>ROUND(C14*'Attendance Sheet'!D14/'Attendance Sheet'!$D$6,0.5)</f>
        <v>0</v>
      </c>
      <c r="E14" s="1">
        <f t="shared" si="8"/>
        <v>10</v>
      </c>
      <c r="F14" s="1" t="str">
        <f ca="1">'Employees Details'!H15</f>
        <v>No</v>
      </c>
      <c r="G14">
        <f t="shared" si="0"/>
        <v>0</v>
      </c>
      <c r="H14">
        <f t="shared" ca="1" si="1"/>
        <v>0</v>
      </c>
      <c r="I14">
        <f t="shared" ca="1" si="2"/>
        <v>0</v>
      </c>
      <c r="J14">
        <f>D14+Salary!H13-Salary!I13</f>
        <v>0</v>
      </c>
      <c r="K14">
        <f t="shared" si="3"/>
        <v>0</v>
      </c>
      <c r="L14">
        <f t="shared" si="4"/>
        <v>0</v>
      </c>
      <c r="M14">
        <f t="shared" si="5"/>
        <v>0</v>
      </c>
      <c r="N14">
        <f t="shared" si="6"/>
        <v>0</v>
      </c>
      <c r="P14" s="61">
        <f t="shared" ca="1" si="7"/>
        <v>0</v>
      </c>
    </row>
    <row r="15" spans="1:16" x14ac:dyDescent="0.25">
      <c r="A15">
        <f>'Employees Details'!A16</f>
        <v>9</v>
      </c>
      <c r="B15">
        <f>'Employees Details'!B16</f>
        <v>0</v>
      </c>
      <c r="C15">
        <f>Salary!G14</f>
        <v>0</v>
      </c>
      <c r="D15">
        <f>ROUND(C15*'Attendance Sheet'!D15/'Attendance Sheet'!$D$6,0.5)</f>
        <v>0</v>
      </c>
      <c r="E15" s="1">
        <f t="shared" si="8"/>
        <v>10</v>
      </c>
      <c r="F15" s="1" t="str">
        <f ca="1">'Employees Details'!H16</f>
        <v>No</v>
      </c>
      <c r="G15">
        <f t="shared" si="0"/>
        <v>0</v>
      </c>
      <c r="H15">
        <f t="shared" ca="1" si="1"/>
        <v>0</v>
      </c>
      <c r="I15">
        <f t="shared" ca="1" si="2"/>
        <v>0</v>
      </c>
      <c r="J15">
        <f>D15+Salary!H14-Salary!I14</f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P15" s="61">
        <f t="shared" ca="1" si="7"/>
        <v>0</v>
      </c>
    </row>
    <row r="16" spans="1:16" x14ac:dyDescent="0.25">
      <c r="A16">
        <f>'Employees Details'!A17</f>
        <v>10</v>
      </c>
      <c r="B16">
        <f>'Employees Details'!B17</f>
        <v>0</v>
      </c>
      <c r="C16">
        <f>Salary!G15</f>
        <v>0</v>
      </c>
      <c r="D16">
        <f>ROUND(C16*'Attendance Sheet'!D16/'Attendance Sheet'!$D$6,0.5)</f>
        <v>0</v>
      </c>
      <c r="E16" s="1">
        <f t="shared" si="8"/>
        <v>10</v>
      </c>
      <c r="F16" s="1" t="str">
        <f ca="1">'Employees Details'!H17</f>
        <v>No</v>
      </c>
      <c r="G16">
        <f t="shared" si="0"/>
        <v>0</v>
      </c>
      <c r="H16">
        <f t="shared" ca="1" si="1"/>
        <v>0</v>
      </c>
      <c r="I16">
        <f t="shared" ca="1" si="2"/>
        <v>0</v>
      </c>
      <c r="J16">
        <f>D16+Salary!H15-Salary!I15</f>
        <v>0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P16" s="61">
        <f t="shared" ca="1" si="7"/>
        <v>0</v>
      </c>
    </row>
    <row r="17" spans="1:16" x14ac:dyDescent="0.25">
      <c r="A17">
        <f>'Employees Details'!A18</f>
        <v>11</v>
      </c>
      <c r="B17">
        <f>'Employees Details'!B18</f>
        <v>0</v>
      </c>
      <c r="C17">
        <f>Salary!G16</f>
        <v>0</v>
      </c>
      <c r="D17">
        <f>ROUND(C17*'Attendance Sheet'!D17/'Attendance Sheet'!$D$6,0.5)</f>
        <v>0</v>
      </c>
      <c r="E17" s="1">
        <f t="shared" si="8"/>
        <v>10</v>
      </c>
      <c r="F17" s="1" t="str">
        <f ca="1">'Employees Details'!H18</f>
        <v>No</v>
      </c>
      <c r="G17">
        <f t="shared" si="0"/>
        <v>0</v>
      </c>
      <c r="H17">
        <f t="shared" ca="1" si="1"/>
        <v>0</v>
      </c>
      <c r="I17">
        <f t="shared" ca="1" si="2"/>
        <v>0</v>
      </c>
      <c r="J17">
        <f>D17+Salary!H16-Salary!I16</f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P17" s="61">
        <f t="shared" ca="1" si="7"/>
        <v>0</v>
      </c>
    </row>
    <row r="18" spans="1:16" x14ac:dyDescent="0.25">
      <c r="A18">
        <f>'Employees Details'!A19</f>
        <v>12</v>
      </c>
      <c r="B18">
        <f>'Employees Details'!B19</f>
        <v>0</v>
      </c>
      <c r="C18">
        <f>Salary!G17</f>
        <v>0</v>
      </c>
      <c r="D18">
        <f>ROUND(C18*'Attendance Sheet'!D18/'Attendance Sheet'!$D$6,0.5)</f>
        <v>0</v>
      </c>
      <c r="E18" s="1">
        <f t="shared" si="8"/>
        <v>10</v>
      </c>
      <c r="F18" s="1" t="str">
        <f ca="1">'Employees Details'!H19</f>
        <v>No</v>
      </c>
      <c r="G18">
        <f t="shared" si="0"/>
        <v>0</v>
      </c>
      <c r="H18">
        <f t="shared" ca="1" si="1"/>
        <v>0</v>
      </c>
      <c r="I18">
        <f t="shared" ca="1" si="2"/>
        <v>0</v>
      </c>
      <c r="J18">
        <f>D18+Salary!H17-Salary!I17</f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P18" s="61">
        <f t="shared" ca="1" si="7"/>
        <v>0</v>
      </c>
    </row>
    <row r="19" spans="1:16" x14ac:dyDescent="0.25">
      <c r="A19">
        <f>'Employees Details'!A20</f>
        <v>13</v>
      </c>
      <c r="B19">
        <f>'Employees Details'!B20</f>
        <v>0</v>
      </c>
      <c r="C19">
        <f>Salary!G18</f>
        <v>0</v>
      </c>
      <c r="D19">
        <f>ROUND(C19*'Attendance Sheet'!D19/'Attendance Sheet'!$D$6,0.5)</f>
        <v>0</v>
      </c>
      <c r="E19" s="1">
        <f t="shared" si="8"/>
        <v>10</v>
      </c>
      <c r="F19" s="1" t="str">
        <f ca="1">'Employees Details'!H20</f>
        <v>No</v>
      </c>
      <c r="G19">
        <f t="shared" si="0"/>
        <v>0</v>
      </c>
      <c r="H19">
        <f t="shared" ca="1" si="1"/>
        <v>0</v>
      </c>
      <c r="I19">
        <f t="shared" ca="1" si="2"/>
        <v>0</v>
      </c>
      <c r="J19">
        <f>D19+Salary!H18-Salary!I18</f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P19" s="61">
        <f t="shared" ca="1" si="7"/>
        <v>0</v>
      </c>
    </row>
    <row r="20" spans="1:16" x14ac:dyDescent="0.25">
      <c r="A20">
        <f>'Employees Details'!A21</f>
        <v>14</v>
      </c>
      <c r="B20">
        <f>'Employees Details'!B21</f>
        <v>0</v>
      </c>
      <c r="C20">
        <f>Salary!G19</f>
        <v>0</v>
      </c>
      <c r="D20">
        <f>ROUND(C20*'Attendance Sheet'!D20/'Attendance Sheet'!$D$6,0.5)</f>
        <v>0</v>
      </c>
      <c r="E20" s="1">
        <f t="shared" si="8"/>
        <v>10</v>
      </c>
      <c r="F20" s="1" t="str">
        <f ca="1">'Employees Details'!H21</f>
        <v>No</v>
      </c>
      <c r="G20">
        <f t="shared" si="0"/>
        <v>0</v>
      </c>
      <c r="H20">
        <f t="shared" ca="1" si="1"/>
        <v>0</v>
      </c>
      <c r="I20">
        <f t="shared" ca="1" si="2"/>
        <v>0</v>
      </c>
      <c r="J20">
        <f>D20+Salary!H19-Salary!I19</f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P20" s="61">
        <f t="shared" ca="1" si="7"/>
        <v>0</v>
      </c>
    </row>
    <row r="21" spans="1:16" x14ac:dyDescent="0.25">
      <c r="A21">
        <f>'Employees Details'!A22</f>
        <v>15</v>
      </c>
      <c r="B21">
        <f>'Employees Details'!B22</f>
        <v>0</v>
      </c>
      <c r="C21">
        <f>Salary!G20</f>
        <v>0</v>
      </c>
      <c r="D21">
        <f>ROUND(C21*'Attendance Sheet'!D21/'Attendance Sheet'!$D$6,0.5)</f>
        <v>0</v>
      </c>
      <c r="E21" s="1">
        <f t="shared" si="8"/>
        <v>10</v>
      </c>
      <c r="F21" s="1" t="str">
        <f ca="1">'Employees Details'!H22</f>
        <v>No</v>
      </c>
      <c r="G21">
        <f t="shared" si="0"/>
        <v>0</v>
      </c>
      <c r="H21">
        <f t="shared" ca="1" si="1"/>
        <v>0</v>
      </c>
      <c r="I21">
        <f t="shared" ca="1" si="2"/>
        <v>0</v>
      </c>
      <c r="J21">
        <f>D21+Salary!H20-Salary!I20</f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P21" s="61">
        <f t="shared" ca="1" si="7"/>
        <v>0</v>
      </c>
    </row>
    <row r="22" spans="1:16" x14ac:dyDescent="0.25">
      <c r="A22">
        <f>'Employees Details'!A23</f>
        <v>16</v>
      </c>
      <c r="B22">
        <f>'Employees Details'!B23</f>
        <v>0</v>
      </c>
      <c r="C22">
        <f>Salary!G21</f>
        <v>0</v>
      </c>
      <c r="D22">
        <f>ROUND(C22*'Attendance Sheet'!D22/'Attendance Sheet'!$D$6,0.5)</f>
        <v>0</v>
      </c>
      <c r="E22" s="1">
        <f t="shared" si="8"/>
        <v>10</v>
      </c>
      <c r="F22" s="1" t="str">
        <f ca="1">'Employees Details'!H23</f>
        <v>No</v>
      </c>
      <c r="G22">
        <f t="shared" si="0"/>
        <v>0</v>
      </c>
      <c r="H22">
        <f t="shared" ca="1" si="1"/>
        <v>0</v>
      </c>
      <c r="I22">
        <f t="shared" ca="1" si="2"/>
        <v>0</v>
      </c>
      <c r="J22">
        <f>D22+Salary!H21-Salary!I21</f>
        <v>0</v>
      </c>
      <c r="K22">
        <f t="shared" si="3"/>
        <v>0</v>
      </c>
      <c r="L22">
        <f t="shared" si="4"/>
        <v>0</v>
      </c>
      <c r="M22">
        <f t="shared" si="5"/>
        <v>0</v>
      </c>
      <c r="N22">
        <f t="shared" si="6"/>
        <v>0</v>
      </c>
      <c r="P22" s="61">
        <f t="shared" ca="1" si="7"/>
        <v>0</v>
      </c>
    </row>
    <row r="23" spans="1:16" x14ac:dyDescent="0.25">
      <c r="A23">
        <f>'Employees Details'!A24</f>
        <v>17</v>
      </c>
      <c r="B23">
        <f>'Employees Details'!B24</f>
        <v>0</v>
      </c>
      <c r="C23">
        <f>Salary!G22</f>
        <v>0</v>
      </c>
      <c r="D23">
        <f>ROUND(C23*'Attendance Sheet'!D23/'Attendance Sheet'!$D$6,0.5)</f>
        <v>0</v>
      </c>
      <c r="E23" s="1">
        <f t="shared" si="8"/>
        <v>10</v>
      </c>
      <c r="F23" s="1" t="str">
        <f ca="1">'Employees Details'!H24</f>
        <v>No</v>
      </c>
      <c r="G23">
        <f t="shared" si="0"/>
        <v>0</v>
      </c>
      <c r="H23">
        <f t="shared" ca="1" si="1"/>
        <v>0</v>
      </c>
      <c r="I23">
        <f t="shared" ca="1" si="2"/>
        <v>0</v>
      </c>
      <c r="J23">
        <f>D23+Salary!H22-Salary!I22</f>
        <v>0</v>
      </c>
      <c r="K23">
        <f t="shared" si="3"/>
        <v>0</v>
      </c>
      <c r="L23">
        <f t="shared" si="4"/>
        <v>0</v>
      </c>
      <c r="M23">
        <f t="shared" si="5"/>
        <v>0</v>
      </c>
      <c r="N23">
        <f t="shared" si="6"/>
        <v>0</v>
      </c>
      <c r="P23" s="61">
        <f t="shared" ca="1" si="7"/>
        <v>0</v>
      </c>
    </row>
    <row r="24" spans="1:16" x14ac:dyDescent="0.25">
      <c r="A24">
        <f>'Employees Details'!A25</f>
        <v>18</v>
      </c>
      <c r="B24">
        <f>'Employees Details'!B25</f>
        <v>0</v>
      </c>
      <c r="C24">
        <f>Salary!G23</f>
        <v>0</v>
      </c>
      <c r="D24">
        <f>ROUND(C24*'Attendance Sheet'!D24/'Attendance Sheet'!$D$6,0.5)</f>
        <v>0</v>
      </c>
      <c r="E24" s="1">
        <f t="shared" si="8"/>
        <v>10</v>
      </c>
      <c r="F24" s="1" t="str">
        <f ca="1">'Employees Details'!H25</f>
        <v>No</v>
      </c>
      <c r="G24">
        <f t="shared" si="0"/>
        <v>0</v>
      </c>
      <c r="H24">
        <f t="shared" ca="1" si="1"/>
        <v>0</v>
      </c>
      <c r="I24">
        <f t="shared" ca="1" si="2"/>
        <v>0</v>
      </c>
      <c r="J24">
        <f>D24+Salary!H23-Salary!I23</f>
        <v>0</v>
      </c>
      <c r="K24">
        <f t="shared" si="3"/>
        <v>0</v>
      </c>
      <c r="L24">
        <f t="shared" si="4"/>
        <v>0</v>
      </c>
      <c r="M24">
        <f t="shared" si="5"/>
        <v>0</v>
      </c>
      <c r="N24">
        <f t="shared" si="6"/>
        <v>0</v>
      </c>
      <c r="P24" s="61">
        <f t="shared" ca="1" si="7"/>
        <v>0</v>
      </c>
    </row>
    <row r="25" spans="1:16" x14ac:dyDescent="0.25">
      <c r="A25">
        <f>'Employees Details'!A26</f>
        <v>19</v>
      </c>
      <c r="B25">
        <f>'Employees Details'!B26</f>
        <v>0</v>
      </c>
      <c r="C25">
        <f>Salary!G24</f>
        <v>0</v>
      </c>
      <c r="D25">
        <f>ROUND(C25*'Attendance Sheet'!D25/'Attendance Sheet'!$D$6,0.5)</f>
        <v>0</v>
      </c>
      <c r="E25" s="1">
        <f t="shared" si="8"/>
        <v>10</v>
      </c>
      <c r="F25" s="1" t="str">
        <f ca="1">'Employees Details'!H26</f>
        <v>No</v>
      </c>
      <c r="G25">
        <f t="shared" si="0"/>
        <v>0</v>
      </c>
      <c r="H25">
        <f t="shared" ca="1" si="1"/>
        <v>0</v>
      </c>
      <c r="I25">
        <f t="shared" ca="1" si="2"/>
        <v>0</v>
      </c>
      <c r="J25">
        <f>D25+Salary!H24-Salary!I24</f>
        <v>0</v>
      </c>
      <c r="K25">
        <f t="shared" si="3"/>
        <v>0</v>
      </c>
      <c r="L25">
        <f t="shared" si="4"/>
        <v>0</v>
      </c>
      <c r="M25">
        <f t="shared" si="5"/>
        <v>0</v>
      </c>
      <c r="N25">
        <f t="shared" si="6"/>
        <v>0</v>
      </c>
      <c r="P25" s="61">
        <f t="shared" ca="1" si="7"/>
        <v>0</v>
      </c>
    </row>
    <row r="26" spans="1:16" x14ac:dyDescent="0.25">
      <c r="A26">
        <f>'Employees Details'!A27</f>
        <v>20</v>
      </c>
      <c r="B26">
        <f>'Employees Details'!B27</f>
        <v>0</v>
      </c>
      <c r="C26">
        <f>Salary!G25</f>
        <v>0</v>
      </c>
      <c r="D26">
        <f>ROUND(C26*'Attendance Sheet'!D26/'Attendance Sheet'!$D$6,0.5)</f>
        <v>0</v>
      </c>
      <c r="E26" s="1">
        <f t="shared" si="8"/>
        <v>10</v>
      </c>
      <c r="F26" s="1" t="str">
        <f ca="1">'Employees Details'!H27</f>
        <v>No</v>
      </c>
      <c r="G26">
        <f t="shared" si="0"/>
        <v>0</v>
      </c>
      <c r="H26">
        <f t="shared" ca="1" si="1"/>
        <v>0</v>
      </c>
      <c r="I26">
        <f t="shared" ca="1" si="2"/>
        <v>0</v>
      </c>
      <c r="J26">
        <f>D26+Salary!H25-Salary!I25</f>
        <v>0</v>
      </c>
      <c r="K26">
        <f t="shared" si="3"/>
        <v>0</v>
      </c>
      <c r="L26">
        <f t="shared" si="4"/>
        <v>0</v>
      </c>
      <c r="M26">
        <f t="shared" si="5"/>
        <v>0</v>
      </c>
      <c r="N26">
        <f t="shared" si="6"/>
        <v>0</v>
      </c>
      <c r="P26" s="61">
        <f t="shared" ca="1" si="7"/>
        <v>0</v>
      </c>
    </row>
    <row r="27" spans="1:16" x14ac:dyDescent="0.25">
      <c r="A27">
        <f>'Employees Details'!A28</f>
        <v>21</v>
      </c>
      <c r="B27">
        <f>'Employees Details'!B28</f>
        <v>0</v>
      </c>
      <c r="C27">
        <f>Salary!G26</f>
        <v>0</v>
      </c>
      <c r="D27">
        <f>ROUND(C27*'Attendance Sheet'!D27/'Attendance Sheet'!$D$6,0.5)</f>
        <v>0</v>
      </c>
      <c r="E27" s="1">
        <f t="shared" si="8"/>
        <v>10</v>
      </c>
      <c r="F27" s="1" t="str">
        <f ca="1">'Employees Details'!H28</f>
        <v>No</v>
      </c>
      <c r="G27">
        <f t="shared" si="0"/>
        <v>0</v>
      </c>
      <c r="H27">
        <f t="shared" ca="1" si="1"/>
        <v>0</v>
      </c>
      <c r="I27">
        <f t="shared" ca="1" si="2"/>
        <v>0</v>
      </c>
      <c r="J27">
        <f>D27+Salary!H26-Salary!I26</f>
        <v>0</v>
      </c>
      <c r="K27">
        <f t="shared" si="3"/>
        <v>0</v>
      </c>
      <c r="L27">
        <f t="shared" si="4"/>
        <v>0</v>
      </c>
      <c r="M27">
        <f t="shared" si="5"/>
        <v>0</v>
      </c>
      <c r="N27">
        <f t="shared" si="6"/>
        <v>0</v>
      </c>
      <c r="P27" s="61">
        <f t="shared" ca="1" si="7"/>
        <v>0</v>
      </c>
    </row>
    <row r="28" spans="1:16" x14ac:dyDescent="0.25">
      <c r="A28">
        <f>'Employees Details'!A29</f>
        <v>22</v>
      </c>
      <c r="B28">
        <f>'Employees Details'!B29</f>
        <v>0</v>
      </c>
      <c r="C28">
        <f>Salary!G27</f>
        <v>0</v>
      </c>
      <c r="D28">
        <f>ROUND(C28*'Attendance Sheet'!D28/'Attendance Sheet'!$D$6,0.5)</f>
        <v>0</v>
      </c>
      <c r="E28" s="1">
        <f t="shared" si="8"/>
        <v>10</v>
      </c>
      <c r="F28" s="1" t="str">
        <f ca="1">'Employees Details'!H29</f>
        <v>No</v>
      </c>
      <c r="G28">
        <f t="shared" si="0"/>
        <v>0</v>
      </c>
      <c r="H28">
        <f t="shared" ca="1" si="1"/>
        <v>0</v>
      </c>
      <c r="I28">
        <f t="shared" ca="1" si="2"/>
        <v>0</v>
      </c>
      <c r="J28">
        <f>D28+Salary!H27-Salary!I27</f>
        <v>0</v>
      </c>
      <c r="K28">
        <f t="shared" si="3"/>
        <v>0</v>
      </c>
      <c r="L28">
        <f t="shared" si="4"/>
        <v>0</v>
      </c>
      <c r="M28">
        <f t="shared" si="5"/>
        <v>0</v>
      </c>
      <c r="N28">
        <f t="shared" si="6"/>
        <v>0</v>
      </c>
      <c r="P28" s="61">
        <f t="shared" ca="1" si="7"/>
        <v>0</v>
      </c>
    </row>
    <row r="29" spans="1:16" x14ac:dyDescent="0.25">
      <c r="A29">
        <f>'Employees Details'!A30</f>
        <v>23</v>
      </c>
      <c r="B29">
        <f>'Employees Details'!B30</f>
        <v>0</v>
      </c>
      <c r="C29">
        <f>Salary!G28</f>
        <v>0</v>
      </c>
      <c r="D29">
        <f>ROUND(C29*'Attendance Sheet'!D29/'Attendance Sheet'!$D$6,0.5)</f>
        <v>0</v>
      </c>
      <c r="E29" s="1">
        <f t="shared" si="8"/>
        <v>10</v>
      </c>
      <c r="F29" s="1" t="str">
        <f ca="1">'Employees Details'!H30</f>
        <v>No</v>
      </c>
      <c r="G29">
        <f t="shared" si="0"/>
        <v>0</v>
      </c>
      <c r="H29">
        <f t="shared" ca="1" si="1"/>
        <v>0</v>
      </c>
      <c r="I29">
        <f t="shared" ca="1" si="2"/>
        <v>0</v>
      </c>
      <c r="J29">
        <f>D29+Salary!H28-Salary!I28</f>
        <v>0</v>
      </c>
      <c r="K29">
        <f t="shared" si="3"/>
        <v>0</v>
      </c>
      <c r="L29">
        <f t="shared" si="4"/>
        <v>0</v>
      </c>
      <c r="M29">
        <f t="shared" si="5"/>
        <v>0</v>
      </c>
      <c r="N29">
        <f t="shared" si="6"/>
        <v>0</v>
      </c>
      <c r="P29" s="61">
        <f t="shared" ca="1" si="7"/>
        <v>0</v>
      </c>
    </row>
    <row r="30" spans="1:16" x14ac:dyDescent="0.25">
      <c r="A30">
        <f>'Employees Details'!A31</f>
        <v>24</v>
      </c>
      <c r="B30">
        <f>'Employees Details'!B31</f>
        <v>0</v>
      </c>
      <c r="C30">
        <f>Salary!G29</f>
        <v>0</v>
      </c>
      <c r="D30">
        <f>ROUND(C30*'Attendance Sheet'!D30/'Attendance Sheet'!$D$6,0.5)</f>
        <v>0</v>
      </c>
      <c r="E30" s="1">
        <f t="shared" si="8"/>
        <v>10</v>
      </c>
      <c r="F30" s="1" t="str">
        <f ca="1">'Employees Details'!H31</f>
        <v>No</v>
      </c>
      <c r="G30">
        <f t="shared" si="0"/>
        <v>0</v>
      </c>
      <c r="H30">
        <f t="shared" ca="1" si="1"/>
        <v>0</v>
      </c>
      <c r="I30">
        <f t="shared" ca="1" si="2"/>
        <v>0</v>
      </c>
      <c r="J30">
        <f>D30+Salary!H29-Salary!I29</f>
        <v>0</v>
      </c>
      <c r="K30">
        <f t="shared" si="3"/>
        <v>0</v>
      </c>
      <c r="L30">
        <f t="shared" si="4"/>
        <v>0</v>
      </c>
      <c r="M30">
        <f t="shared" si="5"/>
        <v>0</v>
      </c>
      <c r="N30">
        <f t="shared" si="6"/>
        <v>0</v>
      </c>
      <c r="P30" s="61">
        <f t="shared" ca="1" si="7"/>
        <v>0</v>
      </c>
    </row>
    <row r="31" spans="1:16" x14ac:dyDescent="0.25">
      <c r="A31">
        <f>'Employees Details'!A32</f>
        <v>25</v>
      </c>
      <c r="B31">
        <f>'Employees Details'!B32</f>
        <v>0</v>
      </c>
      <c r="C31">
        <f>Salary!G30</f>
        <v>0</v>
      </c>
      <c r="D31">
        <f>ROUND(C31*'Attendance Sheet'!D31/'Attendance Sheet'!$D$6,0.5)</f>
        <v>0</v>
      </c>
      <c r="E31" s="1">
        <f t="shared" si="8"/>
        <v>10</v>
      </c>
      <c r="F31" s="1" t="str">
        <f ca="1">'Employees Details'!H32</f>
        <v>No</v>
      </c>
      <c r="G31">
        <f t="shared" si="0"/>
        <v>0</v>
      </c>
      <c r="H31">
        <f t="shared" ca="1" si="1"/>
        <v>0</v>
      </c>
      <c r="I31">
        <f t="shared" ca="1" si="2"/>
        <v>0</v>
      </c>
      <c r="J31">
        <f>D31+Salary!H30-Salary!I30</f>
        <v>0</v>
      </c>
      <c r="K31">
        <f t="shared" si="3"/>
        <v>0</v>
      </c>
      <c r="L31">
        <f t="shared" si="4"/>
        <v>0</v>
      </c>
      <c r="M31">
        <f t="shared" si="5"/>
        <v>0</v>
      </c>
      <c r="N31">
        <f t="shared" si="6"/>
        <v>0</v>
      </c>
      <c r="P31" s="61">
        <f t="shared" ca="1" si="7"/>
        <v>0</v>
      </c>
    </row>
    <row r="32" spans="1:16" x14ac:dyDescent="0.25">
      <c r="A32">
        <f>'Employees Details'!A33</f>
        <v>26</v>
      </c>
      <c r="B32">
        <f>'Employees Details'!B33</f>
        <v>0</v>
      </c>
      <c r="C32">
        <f>Salary!G31</f>
        <v>0</v>
      </c>
      <c r="D32">
        <f>ROUND(C32*'Attendance Sheet'!D32/'Attendance Sheet'!$D$6,0.5)</f>
        <v>0</v>
      </c>
      <c r="E32" s="1">
        <f t="shared" si="8"/>
        <v>10</v>
      </c>
      <c r="F32" s="1" t="str">
        <f ca="1">'Employees Details'!H33</f>
        <v>No</v>
      </c>
      <c r="G32">
        <f t="shared" si="0"/>
        <v>0</v>
      </c>
      <c r="H32">
        <f t="shared" ca="1" si="1"/>
        <v>0</v>
      </c>
      <c r="I32">
        <f t="shared" ca="1" si="2"/>
        <v>0</v>
      </c>
      <c r="J32">
        <f>D32+Salary!H31-Salary!I31</f>
        <v>0</v>
      </c>
      <c r="K32">
        <f t="shared" si="3"/>
        <v>0</v>
      </c>
      <c r="L32">
        <f t="shared" si="4"/>
        <v>0</v>
      </c>
      <c r="M32">
        <f t="shared" si="5"/>
        <v>0</v>
      </c>
      <c r="N32">
        <f t="shared" si="6"/>
        <v>0</v>
      </c>
      <c r="P32" s="61">
        <f t="shared" ca="1" si="7"/>
        <v>0</v>
      </c>
    </row>
    <row r="33" spans="1:45" x14ac:dyDescent="0.25">
      <c r="A33">
        <f>'Employees Details'!A34</f>
        <v>27</v>
      </c>
      <c r="B33">
        <f>'Employees Details'!B34</f>
        <v>0</v>
      </c>
      <c r="C33">
        <f>Salary!G32</f>
        <v>0</v>
      </c>
      <c r="D33">
        <f>ROUND(C33*'Attendance Sheet'!D33/'Attendance Sheet'!$D$6,0.5)</f>
        <v>0</v>
      </c>
      <c r="E33" s="1">
        <f t="shared" si="8"/>
        <v>10</v>
      </c>
      <c r="F33" s="1" t="str">
        <f ca="1">'Employees Details'!H34</f>
        <v>No</v>
      </c>
      <c r="G33">
        <f t="shared" si="0"/>
        <v>0</v>
      </c>
      <c r="H33">
        <f t="shared" ca="1" si="1"/>
        <v>0</v>
      </c>
      <c r="I33">
        <f t="shared" ca="1" si="2"/>
        <v>0</v>
      </c>
      <c r="J33">
        <f>D33+Salary!H32-Salary!I32</f>
        <v>0</v>
      </c>
      <c r="K33">
        <f t="shared" si="3"/>
        <v>0</v>
      </c>
      <c r="L33">
        <f t="shared" si="4"/>
        <v>0</v>
      </c>
      <c r="M33">
        <f t="shared" si="5"/>
        <v>0</v>
      </c>
      <c r="N33">
        <f t="shared" si="6"/>
        <v>0</v>
      </c>
      <c r="P33" s="61">
        <f t="shared" ca="1" si="7"/>
        <v>0</v>
      </c>
    </row>
    <row r="34" spans="1:45" x14ac:dyDescent="0.25">
      <c r="A34">
        <f>'Employees Details'!A35</f>
        <v>28</v>
      </c>
      <c r="B34">
        <f>'Employees Details'!B35</f>
        <v>0</v>
      </c>
      <c r="C34">
        <f>Salary!G33</f>
        <v>0</v>
      </c>
      <c r="D34">
        <f>ROUND(C34*'Attendance Sheet'!D34/'Attendance Sheet'!$D$6,0.5)</f>
        <v>0</v>
      </c>
      <c r="E34" s="1">
        <f t="shared" si="8"/>
        <v>10</v>
      </c>
      <c r="F34" s="1" t="str">
        <f ca="1">'Employees Details'!H35</f>
        <v>No</v>
      </c>
      <c r="G34">
        <f t="shared" si="0"/>
        <v>0</v>
      </c>
      <c r="H34">
        <f t="shared" ca="1" si="1"/>
        <v>0</v>
      </c>
      <c r="I34">
        <f t="shared" ca="1" si="2"/>
        <v>0</v>
      </c>
      <c r="J34">
        <f>D34+Salary!H33-Salary!I33</f>
        <v>0</v>
      </c>
      <c r="K34">
        <f t="shared" si="3"/>
        <v>0</v>
      </c>
      <c r="L34">
        <f t="shared" si="4"/>
        <v>0</v>
      </c>
      <c r="M34">
        <f t="shared" si="5"/>
        <v>0</v>
      </c>
      <c r="N34">
        <f t="shared" si="6"/>
        <v>0</v>
      </c>
      <c r="P34" s="61">
        <f t="shared" ca="1" si="7"/>
        <v>0</v>
      </c>
    </row>
    <row r="35" spans="1:45" x14ac:dyDescent="0.25">
      <c r="A35">
        <f>'Employees Details'!A36</f>
        <v>29</v>
      </c>
      <c r="B35">
        <f>'Employees Details'!B36</f>
        <v>0</v>
      </c>
      <c r="C35">
        <f>Salary!G34</f>
        <v>0</v>
      </c>
      <c r="D35">
        <f>ROUND(C35*'Attendance Sheet'!D35/'Attendance Sheet'!$D$6,0.5)</f>
        <v>0</v>
      </c>
      <c r="E35" s="1">
        <f t="shared" si="8"/>
        <v>10</v>
      </c>
      <c r="F35" s="1" t="str">
        <f ca="1">'Employees Details'!H36</f>
        <v>No</v>
      </c>
      <c r="G35">
        <f t="shared" si="0"/>
        <v>0</v>
      </c>
      <c r="H35">
        <f t="shared" ca="1" si="1"/>
        <v>0</v>
      </c>
      <c r="I35">
        <f t="shared" ca="1" si="2"/>
        <v>0</v>
      </c>
      <c r="J35">
        <f>D35+Salary!H34-Salary!I34</f>
        <v>0</v>
      </c>
      <c r="K35">
        <f t="shared" si="3"/>
        <v>0</v>
      </c>
      <c r="L35">
        <f t="shared" si="4"/>
        <v>0</v>
      </c>
      <c r="M35">
        <f t="shared" si="5"/>
        <v>0</v>
      </c>
      <c r="N35">
        <f t="shared" si="6"/>
        <v>0</v>
      </c>
      <c r="P35" s="61">
        <f t="shared" ca="1" si="7"/>
        <v>0</v>
      </c>
    </row>
    <row r="36" spans="1:45" x14ac:dyDescent="0.25">
      <c r="A36">
        <f>'Employees Details'!A37</f>
        <v>30</v>
      </c>
      <c r="B36">
        <f>'Employees Details'!B37</f>
        <v>0</v>
      </c>
      <c r="C36">
        <f>Salary!G35</f>
        <v>0</v>
      </c>
      <c r="D36">
        <f>ROUND(C36*'Attendance Sheet'!D36/'Attendance Sheet'!$D$6,0.5)</f>
        <v>0</v>
      </c>
      <c r="E36" s="1">
        <f t="shared" si="8"/>
        <v>10</v>
      </c>
      <c r="F36" s="1" t="str">
        <f ca="1">'Employees Details'!H37</f>
        <v>No</v>
      </c>
      <c r="G36">
        <f t="shared" si="0"/>
        <v>0</v>
      </c>
      <c r="H36">
        <f t="shared" ca="1" si="1"/>
        <v>0</v>
      </c>
      <c r="I36">
        <f t="shared" ca="1" si="2"/>
        <v>0</v>
      </c>
      <c r="J36">
        <f>D36+Salary!H35-Salary!I35</f>
        <v>0</v>
      </c>
      <c r="K36">
        <f t="shared" si="3"/>
        <v>0</v>
      </c>
      <c r="L36">
        <f t="shared" si="4"/>
        <v>0</v>
      </c>
      <c r="M36">
        <f t="shared" si="5"/>
        <v>0</v>
      </c>
      <c r="N36">
        <f t="shared" si="6"/>
        <v>0</v>
      </c>
      <c r="P36" s="61">
        <f t="shared" ca="1" si="7"/>
        <v>0</v>
      </c>
    </row>
    <row r="37" spans="1:45" ht="15.75" thickBot="1" x14ac:dyDescent="0.3">
      <c r="A37" s="68" t="s">
        <v>44</v>
      </c>
      <c r="C37" s="55">
        <f>SUM(C7:C36)</f>
        <v>0</v>
      </c>
      <c r="D37" s="55">
        <f t="shared" ref="D37:I37" si="9">SUM(D7:D36)</f>
        <v>0</v>
      </c>
      <c r="G37" s="55">
        <f t="shared" si="9"/>
        <v>0</v>
      </c>
      <c r="H37" s="55">
        <f t="shared" ca="1" si="9"/>
        <v>0</v>
      </c>
      <c r="I37" s="55">
        <f t="shared" ca="1" si="9"/>
        <v>0</v>
      </c>
      <c r="J37" s="55">
        <f>SUM(J7:J36)</f>
        <v>0</v>
      </c>
      <c r="K37" s="55">
        <f>SUM(K7:K36)</f>
        <v>0</v>
      </c>
      <c r="L37" s="55">
        <f>SUM(L7:L36)</f>
        <v>0</v>
      </c>
      <c r="M37" s="55">
        <f>SUM(M7:M36)</f>
        <v>0</v>
      </c>
      <c r="N37" s="55">
        <f>SUM(N7:N36)</f>
        <v>0</v>
      </c>
      <c r="P37" s="62">
        <f ca="1">SUM(P7:P36)</f>
        <v>0</v>
      </c>
    </row>
    <row r="38" spans="1:45" ht="15.75" thickTop="1" x14ac:dyDescent="0.25">
      <c r="A38" s="133" t="s">
        <v>94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P38" s="61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45" ht="19.5" customHeight="1" x14ac:dyDescent="0.25">
      <c r="C39" s="66" t="s">
        <v>84</v>
      </c>
      <c r="D39" s="66" t="s">
        <v>81</v>
      </c>
      <c r="E39" s="66" t="s">
        <v>82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67" t="s">
        <v>83</v>
      </c>
      <c r="B40" s="57"/>
      <c r="C40">
        <f>D37</f>
        <v>0</v>
      </c>
      <c r="D40" s="56">
        <f ca="1">P37</f>
        <v>0</v>
      </c>
      <c r="E40" s="56">
        <f ca="1">P37</f>
        <v>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9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H40" s="56"/>
      <c r="AI40" s="56"/>
      <c r="AJ40" s="56"/>
      <c r="AK40" s="134"/>
      <c r="AL40" s="134"/>
      <c r="AM40" s="134"/>
      <c r="AN40" s="134"/>
      <c r="AO40" s="134"/>
      <c r="AP40" s="134"/>
      <c r="AQ40" s="134"/>
      <c r="AR40" s="59"/>
      <c r="AS40" s="59"/>
    </row>
    <row r="41" spans="1:45" x14ac:dyDescent="0.25">
      <c r="A41" s="6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9"/>
      <c r="AS41" s="59"/>
    </row>
    <row r="42" spans="1:45" x14ac:dyDescent="0.25">
      <c r="A42" s="23"/>
      <c r="B42" s="56"/>
      <c r="C42" s="65" t="s">
        <v>86</v>
      </c>
      <c r="D42" s="65" t="s">
        <v>87</v>
      </c>
      <c r="E42" s="65" t="s">
        <v>88</v>
      </c>
      <c r="F42" s="65" t="s">
        <v>89</v>
      </c>
      <c r="G42" s="65" t="s">
        <v>90</v>
      </c>
      <c r="H42" s="65" t="s">
        <v>44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135"/>
      <c r="AL42" s="135"/>
      <c r="AM42" s="135"/>
      <c r="AN42" s="135"/>
      <c r="AO42" s="135"/>
      <c r="AP42" s="135"/>
      <c r="AQ42" s="135"/>
      <c r="AR42" s="59"/>
      <c r="AS42" s="59"/>
    </row>
    <row r="43" spans="1:45" x14ac:dyDescent="0.25">
      <c r="A43" s="23" t="s">
        <v>71</v>
      </c>
      <c r="C43" s="63">
        <f ca="1">I37</f>
        <v>0</v>
      </c>
      <c r="D43" s="63" t="s">
        <v>91</v>
      </c>
      <c r="E43" s="63">
        <f ca="1">H37</f>
        <v>0</v>
      </c>
      <c r="F43" s="63">
        <f ca="1">ROUND(E40*0.5%,0.5)</f>
        <v>0</v>
      </c>
      <c r="G43" s="63" t="s">
        <v>91</v>
      </c>
      <c r="H43">
        <f ca="1">SUM(C43:G43)</f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23" t="s">
        <v>92</v>
      </c>
      <c r="C44" s="63">
        <f>G37</f>
        <v>0</v>
      </c>
      <c r="D44" s="64" t="s">
        <v>91</v>
      </c>
      <c r="E44" s="63" t="s">
        <v>91</v>
      </c>
      <c r="F44" s="63" t="s">
        <v>91</v>
      </c>
      <c r="G44" s="63" t="s">
        <v>91</v>
      </c>
      <c r="H44">
        <f>SUM(C44:G44)</f>
        <v>0</v>
      </c>
      <c r="O44" s="59"/>
      <c r="P44" s="59"/>
      <c r="Q44" s="59"/>
      <c r="R44" s="59"/>
      <c r="S44" s="59"/>
      <c r="T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23" t="s">
        <v>93</v>
      </c>
      <c r="C45" s="63" t="s">
        <v>91</v>
      </c>
      <c r="D45" s="63">
        <f>ROUND(C40*1.1%,0.5)</f>
        <v>0</v>
      </c>
      <c r="E45" s="63" t="s">
        <v>91</v>
      </c>
      <c r="F45" s="63" t="s">
        <v>91</v>
      </c>
      <c r="G45" s="63">
        <f>ROUND(C40*0.01%,0.5)</f>
        <v>0</v>
      </c>
      <c r="H45">
        <f>SUM(C45:G45)</f>
        <v>0</v>
      </c>
    </row>
    <row r="46" spans="1:45" x14ac:dyDescent="0.25">
      <c r="A46" s="69" t="s">
        <v>44</v>
      </c>
      <c r="C46">
        <f ca="1">SUM(C43:C45)</f>
        <v>0</v>
      </c>
      <c r="D46">
        <f t="shared" ref="D46:H46" si="10">SUM(D43:D45)</f>
        <v>0</v>
      </c>
      <c r="E46">
        <f t="shared" ca="1" si="10"/>
        <v>0</v>
      </c>
      <c r="F46">
        <f t="shared" ca="1" si="10"/>
        <v>0</v>
      </c>
      <c r="G46">
        <f t="shared" si="10"/>
        <v>0</v>
      </c>
      <c r="H46">
        <f t="shared" ca="1" si="10"/>
        <v>0</v>
      </c>
    </row>
  </sheetData>
  <mergeCells count="8">
    <mergeCell ref="AK40:AQ40"/>
    <mergeCell ref="AK42:AQ42"/>
    <mergeCell ref="A1:N1"/>
    <mergeCell ref="A2:N2"/>
    <mergeCell ref="A3:N3"/>
    <mergeCell ref="A4:N4"/>
    <mergeCell ref="H5:I5"/>
    <mergeCell ref="A38:N38"/>
  </mergeCells>
  <pageMargins left="0.25" right="0.25" top="0.75" bottom="0.75" header="0.3" footer="0.3"/>
  <pageSetup scale="9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view="pageBreakPreview" zoomScaleNormal="100" zoomScaleSheetLayoutView="100" workbookViewId="0">
      <selection sqref="A1:N1"/>
    </sheetView>
  </sheetViews>
  <sheetFormatPr defaultRowHeight="15" x14ac:dyDescent="0.25"/>
  <cols>
    <col min="1" max="1" width="3" customWidth="1"/>
    <col min="2" max="2" width="20.140625" customWidth="1"/>
    <col min="3" max="4" width="6.7109375" customWidth="1"/>
    <col min="5" max="6" width="5.7109375" customWidth="1"/>
    <col min="7" max="14" width="6.7109375" customWidth="1"/>
  </cols>
  <sheetData>
    <row r="1" spans="1:16" ht="18.75" x14ac:dyDescent="0.25">
      <c r="A1" s="111" t="str">
        <f>'Basic Info'!A1:K1</f>
        <v>&lt;&lt; Establishment Code &gt;&gt;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x14ac:dyDescent="0.25">
      <c r="A2" s="112" t="str">
        <f>'Basic Info'!F11</f>
        <v>&lt;&lt; Establishment Address &gt;&gt;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6" x14ac:dyDescent="0.25">
      <c r="A3" s="112" t="str">
        <f>'Basic Info'!F13</f>
        <v>&lt;&lt; Communication Details &gt;&gt;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25">
      <c r="A4" s="138" t="s">
        <v>96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6" x14ac:dyDescent="0.25">
      <c r="A5" s="9"/>
      <c r="B5" s="9"/>
      <c r="C5" s="9"/>
      <c r="D5" s="9"/>
      <c r="E5" s="9"/>
      <c r="F5" s="9"/>
      <c r="G5" s="9"/>
      <c r="H5" s="136" t="s">
        <v>71</v>
      </c>
      <c r="I5" s="137"/>
      <c r="J5" s="73"/>
      <c r="K5" s="49"/>
      <c r="L5" s="9"/>
      <c r="M5" s="9"/>
      <c r="N5" s="9"/>
    </row>
    <row r="6" spans="1:16" ht="77.25" customHeight="1" x14ac:dyDescent="0.25">
      <c r="A6" s="37" t="s">
        <v>77</v>
      </c>
      <c r="B6" s="53" t="s">
        <v>21</v>
      </c>
      <c r="C6" s="37" t="s">
        <v>66</v>
      </c>
      <c r="D6" s="37" t="s">
        <v>65</v>
      </c>
      <c r="E6" s="54" t="s">
        <v>68</v>
      </c>
      <c r="F6" s="54" t="s">
        <v>75</v>
      </c>
      <c r="G6" s="54" t="s">
        <v>67</v>
      </c>
      <c r="H6" s="54" t="s">
        <v>69</v>
      </c>
      <c r="I6" s="54" t="s">
        <v>70</v>
      </c>
      <c r="J6" s="54" t="s">
        <v>106</v>
      </c>
      <c r="K6" s="54" t="s">
        <v>74</v>
      </c>
      <c r="L6" s="54" t="s">
        <v>76</v>
      </c>
      <c r="M6" s="54" t="s">
        <v>78</v>
      </c>
      <c r="N6" s="54" t="s">
        <v>79</v>
      </c>
      <c r="P6" s="60" t="s">
        <v>85</v>
      </c>
    </row>
    <row r="7" spans="1:16" x14ac:dyDescent="0.25">
      <c r="A7">
        <f>'Employees Details'!A8</f>
        <v>1</v>
      </c>
      <c r="B7">
        <f>'Employees Details'!B8</f>
        <v>0</v>
      </c>
      <c r="C7">
        <f>Salary!K6</f>
        <v>0</v>
      </c>
      <c r="D7">
        <f>ROUND(C7*'Attendance Sheet'!E7/'Attendance Sheet'!$E$6,0.5)</f>
        <v>0</v>
      </c>
      <c r="E7" s="1">
        <f>'Basic Info'!F21</f>
        <v>10</v>
      </c>
      <c r="F7" s="1" t="str">
        <f ca="1">'Employees Details'!H8</f>
        <v>No</v>
      </c>
      <c r="G7">
        <f>ROUND(D7*E7/100,0.5)</f>
        <v>0</v>
      </c>
      <c r="H7">
        <f ca="1">IF(F7="Yes",ROUND(D7*25/300,0.5),0)</f>
        <v>0</v>
      </c>
      <c r="I7">
        <f ca="1">G7-H7</f>
        <v>0</v>
      </c>
      <c r="J7">
        <f>D7+Salary!L6-Salary!M6</f>
        <v>0</v>
      </c>
      <c r="K7">
        <f>ROUNDUP(J7*1.75%,0.99)</f>
        <v>0</v>
      </c>
      <c r="L7">
        <f>ROUND(J7*4.75%,0.5)</f>
        <v>0</v>
      </c>
      <c r="M7">
        <f>G7+K7</f>
        <v>0</v>
      </c>
      <c r="N7">
        <f>D7-M7</f>
        <v>0</v>
      </c>
      <c r="P7" s="61">
        <f ca="1">IF(F7="Yes",D7,0)</f>
        <v>0</v>
      </c>
    </row>
    <row r="8" spans="1:16" x14ac:dyDescent="0.25">
      <c r="A8">
        <f>'Employees Details'!A9</f>
        <v>2</v>
      </c>
      <c r="B8">
        <f>'Employees Details'!B9</f>
        <v>0</v>
      </c>
      <c r="C8">
        <f>Salary!K7</f>
        <v>0</v>
      </c>
      <c r="D8">
        <f>ROUND(C8*'Attendance Sheet'!E8/'Attendance Sheet'!$E$6,0.5)</f>
        <v>0</v>
      </c>
      <c r="E8" s="1">
        <f>E7</f>
        <v>10</v>
      </c>
      <c r="F8" s="1" t="str">
        <f ca="1">'Employees Details'!H9</f>
        <v>No</v>
      </c>
      <c r="G8">
        <f t="shared" ref="G8:G36" si="0">ROUND(D8*E8/100,0.5)</f>
        <v>0</v>
      </c>
      <c r="H8">
        <f t="shared" ref="H8:H36" ca="1" si="1">IF(F8="Yes",ROUND(D8*25/300,0.5),0)</f>
        <v>0</v>
      </c>
      <c r="I8">
        <f t="shared" ref="I8:I36" ca="1" si="2">G8-H8</f>
        <v>0</v>
      </c>
      <c r="J8">
        <f>D8+Salary!L7-Salary!M7</f>
        <v>0</v>
      </c>
      <c r="K8">
        <f t="shared" ref="K8:K36" si="3">ROUNDUP(J8*1.75%,0.99)</f>
        <v>0</v>
      </c>
      <c r="L8">
        <f t="shared" ref="L8:L36" si="4">ROUND(J8*4.75%,0.5)</f>
        <v>0</v>
      </c>
      <c r="M8">
        <f t="shared" ref="M8:M36" si="5">G8+K8</f>
        <v>0</v>
      </c>
      <c r="N8">
        <f t="shared" ref="N8:N36" si="6">D8-M8</f>
        <v>0</v>
      </c>
      <c r="P8" s="61">
        <f t="shared" ref="P8:P36" ca="1" si="7">IF(F8="Yes",D8,0)</f>
        <v>0</v>
      </c>
    </row>
    <row r="9" spans="1:16" x14ac:dyDescent="0.25">
      <c r="A9">
        <f>'Employees Details'!A10</f>
        <v>3</v>
      </c>
      <c r="B9">
        <f>'Employees Details'!B10</f>
        <v>0</v>
      </c>
      <c r="C9">
        <f>Salary!K8</f>
        <v>0</v>
      </c>
      <c r="D9">
        <f>ROUND(C9*'Attendance Sheet'!E9/'Attendance Sheet'!$E$6,0.5)</f>
        <v>0</v>
      </c>
      <c r="E9" s="1">
        <f t="shared" ref="E9:E36" si="8">E8</f>
        <v>10</v>
      </c>
      <c r="F9" s="1" t="str">
        <f ca="1">'Employees Details'!H10</f>
        <v>No</v>
      </c>
      <c r="G9">
        <f t="shared" si="0"/>
        <v>0</v>
      </c>
      <c r="H9">
        <f t="shared" ca="1" si="1"/>
        <v>0</v>
      </c>
      <c r="I9">
        <f t="shared" ca="1" si="2"/>
        <v>0</v>
      </c>
      <c r="J9">
        <f>D9+Salary!L8-Salary!M8</f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P9" s="61">
        <f t="shared" ca="1" si="7"/>
        <v>0</v>
      </c>
    </row>
    <row r="10" spans="1:16" x14ac:dyDescent="0.25">
      <c r="A10">
        <f>'Employees Details'!A11</f>
        <v>4</v>
      </c>
      <c r="B10">
        <f>'Employees Details'!B11</f>
        <v>0</v>
      </c>
      <c r="C10">
        <f>Salary!K9</f>
        <v>0</v>
      </c>
      <c r="D10">
        <f>ROUND(C10*'Attendance Sheet'!E10/'Attendance Sheet'!$E$6,0.5)</f>
        <v>0</v>
      </c>
      <c r="E10" s="1">
        <f t="shared" si="8"/>
        <v>10</v>
      </c>
      <c r="F10" s="1" t="str">
        <f ca="1">'Employees Details'!H11</f>
        <v>No</v>
      </c>
      <c r="G10">
        <f t="shared" si="0"/>
        <v>0</v>
      </c>
      <c r="H10">
        <f t="shared" ca="1" si="1"/>
        <v>0</v>
      </c>
      <c r="I10">
        <f t="shared" ca="1" si="2"/>
        <v>0</v>
      </c>
      <c r="J10">
        <f>D10+Salary!L9-Salary!M9</f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P10" s="61">
        <f t="shared" ca="1" si="7"/>
        <v>0</v>
      </c>
    </row>
    <row r="11" spans="1:16" x14ac:dyDescent="0.25">
      <c r="A11">
        <f>'Employees Details'!A12</f>
        <v>5</v>
      </c>
      <c r="B11">
        <f>'Employees Details'!B12</f>
        <v>0</v>
      </c>
      <c r="C11">
        <f>Salary!K10</f>
        <v>0</v>
      </c>
      <c r="D11">
        <f>ROUND(C11*'Attendance Sheet'!E11/'Attendance Sheet'!$E$6,0.5)</f>
        <v>0</v>
      </c>
      <c r="E11" s="1">
        <f t="shared" si="8"/>
        <v>10</v>
      </c>
      <c r="F11" s="1" t="str">
        <f ca="1">'Employees Details'!H12</f>
        <v>No</v>
      </c>
      <c r="G11">
        <f t="shared" si="0"/>
        <v>0</v>
      </c>
      <c r="H11">
        <f t="shared" ca="1" si="1"/>
        <v>0</v>
      </c>
      <c r="I11">
        <f t="shared" ca="1" si="2"/>
        <v>0</v>
      </c>
      <c r="J11">
        <f>D11+Salary!L10-Salary!M10</f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P11" s="61">
        <f t="shared" ca="1" si="7"/>
        <v>0</v>
      </c>
    </row>
    <row r="12" spans="1:16" x14ac:dyDescent="0.25">
      <c r="A12">
        <f>'Employees Details'!A13</f>
        <v>6</v>
      </c>
      <c r="B12">
        <f>'Employees Details'!B13</f>
        <v>0</v>
      </c>
      <c r="C12">
        <f>Salary!K11</f>
        <v>0</v>
      </c>
      <c r="D12">
        <f>ROUND(C12*'Attendance Sheet'!E12/'Attendance Sheet'!$E$6,0.5)</f>
        <v>0</v>
      </c>
      <c r="E12" s="1">
        <f t="shared" si="8"/>
        <v>10</v>
      </c>
      <c r="F12" s="1" t="str">
        <f ca="1">'Employees Details'!H13</f>
        <v>No</v>
      </c>
      <c r="G12">
        <f t="shared" si="0"/>
        <v>0</v>
      </c>
      <c r="H12">
        <f t="shared" ca="1" si="1"/>
        <v>0</v>
      </c>
      <c r="I12">
        <f t="shared" ca="1" si="2"/>
        <v>0</v>
      </c>
      <c r="J12">
        <f>D12+Salary!L11-Salary!M11</f>
        <v>0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P12" s="61">
        <f t="shared" ca="1" si="7"/>
        <v>0</v>
      </c>
    </row>
    <row r="13" spans="1:16" x14ac:dyDescent="0.25">
      <c r="A13">
        <f>'Employees Details'!A14</f>
        <v>7</v>
      </c>
      <c r="B13">
        <f>'Employees Details'!B14</f>
        <v>0</v>
      </c>
      <c r="C13">
        <f>Salary!K12</f>
        <v>0</v>
      </c>
      <c r="D13">
        <f>ROUND(C13*'Attendance Sheet'!E13/'Attendance Sheet'!$E$6,0.5)</f>
        <v>0</v>
      </c>
      <c r="E13" s="1">
        <f t="shared" si="8"/>
        <v>10</v>
      </c>
      <c r="F13" s="1" t="str">
        <f ca="1">'Employees Details'!H14</f>
        <v>No</v>
      </c>
      <c r="G13">
        <f t="shared" si="0"/>
        <v>0</v>
      </c>
      <c r="H13">
        <f t="shared" ca="1" si="1"/>
        <v>0</v>
      </c>
      <c r="I13">
        <f t="shared" ca="1" si="2"/>
        <v>0</v>
      </c>
      <c r="J13">
        <f>D13+Salary!L12-Salary!M12</f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P13" s="61">
        <f t="shared" ca="1" si="7"/>
        <v>0</v>
      </c>
    </row>
    <row r="14" spans="1:16" x14ac:dyDescent="0.25">
      <c r="A14">
        <f>'Employees Details'!A15</f>
        <v>8</v>
      </c>
      <c r="B14">
        <f>'Employees Details'!B15</f>
        <v>0</v>
      </c>
      <c r="C14">
        <f>Salary!K13</f>
        <v>0</v>
      </c>
      <c r="D14">
        <f>ROUND(C14*'Attendance Sheet'!E14/'Attendance Sheet'!$E$6,0.5)</f>
        <v>0</v>
      </c>
      <c r="E14" s="1">
        <f t="shared" si="8"/>
        <v>10</v>
      </c>
      <c r="F14" s="1" t="str">
        <f ca="1">'Employees Details'!H15</f>
        <v>No</v>
      </c>
      <c r="G14">
        <f t="shared" si="0"/>
        <v>0</v>
      </c>
      <c r="H14">
        <f t="shared" ca="1" si="1"/>
        <v>0</v>
      </c>
      <c r="I14">
        <f t="shared" ca="1" si="2"/>
        <v>0</v>
      </c>
      <c r="J14">
        <f>D14+Salary!L13-Salary!M13</f>
        <v>0</v>
      </c>
      <c r="K14">
        <f t="shared" si="3"/>
        <v>0</v>
      </c>
      <c r="L14">
        <f t="shared" si="4"/>
        <v>0</v>
      </c>
      <c r="M14">
        <f t="shared" si="5"/>
        <v>0</v>
      </c>
      <c r="N14">
        <f t="shared" si="6"/>
        <v>0</v>
      </c>
      <c r="P14" s="61">
        <f t="shared" ca="1" si="7"/>
        <v>0</v>
      </c>
    </row>
    <row r="15" spans="1:16" x14ac:dyDescent="0.25">
      <c r="A15">
        <f>'Employees Details'!A16</f>
        <v>9</v>
      </c>
      <c r="B15">
        <f>'Employees Details'!B16</f>
        <v>0</v>
      </c>
      <c r="C15">
        <f>Salary!K14</f>
        <v>0</v>
      </c>
      <c r="D15">
        <f>ROUND(C15*'Attendance Sheet'!E15/'Attendance Sheet'!$E$6,0.5)</f>
        <v>0</v>
      </c>
      <c r="E15" s="1">
        <f t="shared" si="8"/>
        <v>10</v>
      </c>
      <c r="F15" s="1" t="str">
        <f ca="1">'Employees Details'!H16</f>
        <v>No</v>
      </c>
      <c r="G15">
        <f t="shared" si="0"/>
        <v>0</v>
      </c>
      <c r="H15">
        <f t="shared" ca="1" si="1"/>
        <v>0</v>
      </c>
      <c r="I15">
        <f t="shared" ca="1" si="2"/>
        <v>0</v>
      </c>
      <c r="J15">
        <f>D15+Salary!L14-Salary!M14</f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P15" s="61">
        <f t="shared" ca="1" si="7"/>
        <v>0</v>
      </c>
    </row>
    <row r="16" spans="1:16" x14ac:dyDescent="0.25">
      <c r="A16">
        <f>'Employees Details'!A17</f>
        <v>10</v>
      </c>
      <c r="B16">
        <f>'Employees Details'!B17</f>
        <v>0</v>
      </c>
      <c r="C16">
        <f>Salary!K15</f>
        <v>0</v>
      </c>
      <c r="D16">
        <f>ROUND(C16*'Attendance Sheet'!E16/'Attendance Sheet'!$E$6,0.5)</f>
        <v>0</v>
      </c>
      <c r="E16" s="1">
        <f t="shared" si="8"/>
        <v>10</v>
      </c>
      <c r="F16" s="1" t="str">
        <f ca="1">'Employees Details'!H17</f>
        <v>No</v>
      </c>
      <c r="G16">
        <f t="shared" si="0"/>
        <v>0</v>
      </c>
      <c r="H16">
        <f t="shared" ca="1" si="1"/>
        <v>0</v>
      </c>
      <c r="I16">
        <f t="shared" ca="1" si="2"/>
        <v>0</v>
      </c>
      <c r="J16">
        <f>D16+Salary!L15-Salary!M15</f>
        <v>0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P16" s="61">
        <f t="shared" ca="1" si="7"/>
        <v>0</v>
      </c>
    </row>
    <row r="17" spans="1:16" x14ac:dyDescent="0.25">
      <c r="A17">
        <f>'Employees Details'!A18</f>
        <v>11</v>
      </c>
      <c r="B17">
        <f>'Employees Details'!B18</f>
        <v>0</v>
      </c>
      <c r="C17">
        <f>Salary!K16</f>
        <v>0</v>
      </c>
      <c r="D17">
        <f>ROUND(C17*'Attendance Sheet'!E17/'Attendance Sheet'!$E$6,0.5)</f>
        <v>0</v>
      </c>
      <c r="E17" s="1">
        <f t="shared" si="8"/>
        <v>10</v>
      </c>
      <c r="F17" s="1" t="str">
        <f ca="1">'Employees Details'!H18</f>
        <v>No</v>
      </c>
      <c r="G17">
        <f t="shared" si="0"/>
        <v>0</v>
      </c>
      <c r="H17">
        <f t="shared" ca="1" si="1"/>
        <v>0</v>
      </c>
      <c r="I17">
        <f t="shared" ca="1" si="2"/>
        <v>0</v>
      </c>
      <c r="J17">
        <f>D17+Salary!L16-Salary!M16</f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P17" s="61">
        <f t="shared" ca="1" si="7"/>
        <v>0</v>
      </c>
    </row>
    <row r="18" spans="1:16" x14ac:dyDescent="0.25">
      <c r="A18">
        <f>'Employees Details'!A19</f>
        <v>12</v>
      </c>
      <c r="B18">
        <f>'Employees Details'!B19</f>
        <v>0</v>
      </c>
      <c r="C18">
        <f>Salary!K17</f>
        <v>0</v>
      </c>
      <c r="D18">
        <f>ROUND(C18*'Attendance Sheet'!E18/'Attendance Sheet'!$E$6,0.5)</f>
        <v>0</v>
      </c>
      <c r="E18" s="1">
        <f t="shared" si="8"/>
        <v>10</v>
      </c>
      <c r="F18" s="1" t="str">
        <f ca="1">'Employees Details'!H19</f>
        <v>No</v>
      </c>
      <c r="G18">
        <f t="shared" si="0"/>
        <v>0</v>
      </c>
      <c r="H18">
        <f t="shared" ca="1" si="1"/>
        <v>0</v>
      </c>
      <c r="I18">
        <f t="shared" ca="1" si="2"/>
        <v>0</v>
      </c>
      <c r="J18">
        <f>D18+Salary!L17-Salary!M17</f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P18" s="61">
        <f t="shared" ca="1" si="7"/>
        <v>0</v>
      </c>
    </row>
    <row r="19" spans="1:16" x14ac:dyDescent="0.25">
      <c r="A19">
        <f>'Employees Details'!A20</f>
        <v>13</v>
      </c>
      <c r="B19">
        <f>'Employees Details'!B20</f>
        <v>0</v>
      </c>
      <c r="C19">
        <f>Salary!K18</f>
        <v>0</v>
      </c>
      <c r="D19">
        <f>ROUND(C19*'Attendance Sheet'!E19/'Attendance Sheet'!$E$6,0.5)</f>
        <v>0</v>
      </c>
      <c r="E19" s="1">
        <f t="shared" si="8"/>
        <v>10</v>
      </c>
      <c r="F19" s="1" t="str">
        <f ca="1">'Employees Details'!H20</f>
        <v>No</v>
      </c>
      <c r="G19">
        <f t="shared" si="0"/>
        <v>0</v>
      </c>
      <c r="H19">
        <f t="shared" ca="1" si="1"/>
        <v>0</v>
      </c>
      <c r="I19">
        <f t="shared" ca="1" si="2"/>
        <v>0</v>
      </c>
      <c r="J19">
        <f>D19+Salary!L18-Salary!M18</f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P19" s="61">
        <f t="shared" ca="1" si="7"/>
        <v>0</v>
      </c>
    </row>
    <row r="20" spans="1:16" x14ac:dyDescent="0.25">
      <c r="A20">
        <f>'Employees Details'!A21</f>
        <v>14</v>
      </c>
      <c r="B20">
        <f>'Employees Details'!B21</f>
        <v>0</v>
      </c>
      <c r="C20">
        <f>Salary!K19</f>
        <v>0</v>
      </c>
      <c r="D20">
        <f>ROUND(C20*'Attendance Sheet'!E20/'Attendance Sheet'!$E$6,0.5)</f>
        <v>0</v>
      </c>
      <c r="E20" s="1">
        <f t="shared" si="8"/>
        <v>10</v>
      </c>
      <c r="F20" s="1" t="str">
        <f ca="1">'Employees Details'!H21</f>
        <v>No</v>
      </c>
      <c r="G20">
        <f t="shared" si="0"/>
        <v>0</v>
      </c>
      <c r="H20">
        <f t="shared" ca="1" si="1"/>
        <v>0</v>
      </c>
      <c r="I20">
        <f t="shared" ca="1" si="2"/>
        <v>0</v>
      </c>
      <c r="J20">
        <f>D20+Salary!L19-Salary!M19</f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P20" s="61">
        <f t="shared" ca="1" si="7"/>
        <v>0</v>
      </c>
    </row>
    <row r="21" spans="1:16" x14ac:dyDescent="0.25">
      <c r="A21">
        <f>'Employees Details'!A22</f>
        <v>15</v>
      </c>
      <c r="B21">
        <f>'Employees Details'!B22</f>
        <v>0</v>
      </c>
      <c r="C21">
        <f>Salary!K20</f>
        <v>0</v>
      </c>
      <c r="D21">
        <f>ROUND(C21*'Attendance Sheet'!E21/'Attendance Sheet'!$E$6,0.5)</f>
        <v>0</v>
      </c>
      <c r="E21" s="1">
        <f t="shared" si="8"/>
        <v>10</v>
      </c>
      <c r="F21" s="1" t="str">
        <f ca="1">'Employees Details'!H22</f>
        <v>No</v>
      </c>
      <c r="G21">
        <f t="shared" si="0"/>
        <v>0</v>
      </c>
      <c r="H21">
        <f t="shared" ca="1" si="1"/>
        <v>0</v>
      </c>
      <c r="I21">
        <f t="shared" ca="1" si="2"/>
        <v>0</v>
      </c>
      <c r="J21">
        <f>D21+Salary!L20-Salary!M20</f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P21" s="61">
        <f t="shared" ca="1" si="7"/>
        <v>0</v>
      </c>
    </row>
    <row r="22" spans="1:16" x14ac:dyDescent="0.25">
      <c r="A22">
        <f>'Employees Details'!A23</f>
        <v>16</v>
      </c>
      <c r="B22">
        <f>'Employees Details'!B23</f>
        <v>0</v>
      </c>
      <c r="C22">
        <f>Salary!K21</f>
        <v>0</v>
      </c>
      <c r="D22">
        <f>ROUND(C22*'Attendance Sheet'!E22/'Attendance Sheet'!$E$6,0.5)</f>
        <v>0</v>
      </c>
      <c r="E22" s="1">
        <f t="shared" si="8"/>
        <v>10</v>
      </c>
      <c r="F22" s="1" t="str">
        <f ca="1">'Employees Details'!H23</f>
        <v>No</v>
      </c>
      <c r="G22">
        <f t="shared" si="0"/>
        <v>0</v>
      </c>
      <c r="H22">
        <f t="shared" ca="1" si="1"/>
        <v>0</v>
      </c>
      <c r="I22">
        <f t="shared" ca="1" si="2"/>
        <v>0</v>
      </c>
      <c r="J22">
        <f>D22+Salary!L21-Salary!M21</f>
        <v>0</v>
      </c>
      <c r="K22">
        <f t="shared" si="3"/>
        <v>0</v>
      </c>
      <c r="L22">
        <f t="shared" si="4"/>
        <v>0</v>
      </c>
      <c r="M22">
        <f t="shared" si="5"/>
        <v>0</v>
      </c>
      <c r="N22">
        <f t="shared" si="6"/>
        <v>0</v>
      </c>
      <c r="P22" s="61">
        <f t="shared" ca="1" si="7"/>
        <v>0</v>
      </c>
    </row>
    <row r="23" spans="1:16" x14ac:dyDescent="0.25">
      <c r="A23">
        <f>'Employees Details'!A24</f>
        <v>17</v>
      </c>
      <c r="B23">
        <f>'Employees Details'!B24</f>
        <v>0</v>
      </c>
      <c r="C23">
        <f>Salary!K22</f>
        <v>0</v>
      </c>
      <c r="D23">
        <f>ROUND(C23*'Attendance Sheet'!E23/'Attendance Sheet'!$E$6,0.5)</f>
        <v>0</v>
      </c>
      <c r="E23" s="1">
        <f t="shared" si="8"/>
        <v>10</v>
      </c>
      <c r="F23" s="1" t="str">
        <f ca="1">'Employees Details'!H24</f>
        <v>No</v>
      </c>
      <c r="G23">
        <f t="shared" si="0"/>
        <v>0</v>
      </c>
      <c r="H23">
        <f t="shared" ca="1" si="1"/>
        <v>0</v>
      </c>
      <c r="I23">
        <f t="shared" ca="1" si="2"/>
        <v>0</v>
      </c>
      <c r="J23">
        <f>D23+Salary!L22-Salary!M22</f>
        <v>0</v>
      </c>
      <c r="K23">
        <f t="shared" si="3"/>
        <v>0</v>
      </c>
      <c r="L23">
        <f t="shared" si="4"/>
        <v>0</v>
      </c>
      <c r="M23">
        <f t="shared" si="5"/>
        <v>0</v>
      </c>
      <c r="N23">
        <f t="shared" si="6"/>
        <v>0</v>
      </c>
      <c r="P23" s="61">
        <f t="shared" ca="1" si="7"/>
        <v>0</v>
      </c>
    </row>
    <row r="24" spans="1:16" x14ac:dyDescent="0.25">
      <c r="A24">
        <f>'Employees Details'!A25</f>
        <v>18</v>
      </c>
      <c r="B24">
        <f>'Employees Details'!B25</f>
        <v>0</v>
      </c>
      <c r="C24">
        <f>Salary!K23</f>
        <v>0</v>
      </c>
      <c r="D24">
        <f>ROUND(C24*'Attendance Sheet'!E24/'Attendance Sheet'!$E$6,0.5)</f>
        <v>0</v>
      </c>
      <c r="E24" s="1">
        <f t="shared" si="8"/>
        <v>10</v>
      </c>
      <c r="F24" s="1" t="str">
        <f ca="1">'Employees Details'!H25</f>
        <v>No</v>
      </c>
      <c r="G24">
        <f t="shared" si="0"/>
        <v>0</v>
      </c>
      <c r="H24">
        <f t="shared" ca="1" si="1"/>
        <v>0</v>
      </c>
      <c r="I24">
        <f t="shared" ca="1" si="2"/>
        <v>0</v>
      </c>
      <c r="J24">
        <f>D24+Salary!L23-Salary!M23</f>
        <v>0</v>
      </c>
      <c r="K24">
        <f t="shared" si="3"/>
        <v>0</v>
      </c>
      <c r="L24">
        <f t="shared" si="4"/>
        <v>0</v>
      </c>
      <c r="M24">
        <f t="shared" si="5"/>
        <v>0</v>
      </c>
      <c r="N24">
        <f t="shared" si="6"/>
        <v>0</v>
      </c>
      <c r="P24" s="61">
        <f t="shared" ca="1" si="7"/>
        <v>0</v>
      </c>
    </row>
    <row r="25" spans="1:16" x14ac:dyDescent="0.25">
      <c r="A25">
        <f>'Employees Details'!A26</f>
        <v>19</v>
      </c>
      <c r="B25">
        <f>'Employees Details'!B26</f>
        <v>0</v>
      </c>
      <c r="C25">
        <f>Salary!K24</f>
        <v>0</v>
      </c>
      <c r="D25">
        <f>ROUND(C25*'Attendance Sheet'!E25/'Attendance Sheet'!$E$6,0.5)</f>
        <v>0</v>
      </c>
      <c r="E25" s="1">
        <f t="shared" si="8"/>
        <v>10</v>
      </c>
      <c r="F25" s="1" t="str">
        <f ca="1">'Employees Details'!H26</f>
        <v>No</v>
      </c>
      <c r="G25">
        <f t="shared" si="0"/>
        <v>0</v>
      </c>
      <c r="H25">
        <f t="shared" ca="1" si="1"/>
        <v>0</v>
      </c>
      <c r="I25">
        <f t="shared" ca="1" si="2"/>
        <v>0</v>
      </c>
      <c r="J25">
        <f>D25+Salary!L24-Salary!M24</f>
        <v>0</v>
      </c>
      <c r="K25">
        <f t="shared" si="3"/>
        <v>0</v>
      </c>
      <c r="L25">
        <f t="shared" si="4"/>
        <v>0</v>
      </c>
      <c r="M25">
        <f t="shared" si="5"/>
        <v>0</v>
      </c>
      <c r="N25">
        <f t="shared" si="6"/>
        <v>0</v>
      </c>
      <c r="P25" s="61">
        <f t="shared" ca="1" si="7"/>
        <v>0</v>
      </c>
    </row>
    <row r="26" spans="1:16" x14ac:dyDescent="0.25">
      <c r="A26">
        <f>'Employees Details'!A27</f>
        <v>20</v>
      </c>
      <c r="B26">
        <f>'Employees Details'!B27</f>
        <v>0</v>
      </c>
      <c r="C26">
        <f>Salary!K25</f>
        <v>0</v>
      </c>
      <c r="D26">
        <f>ROUND(C26*'Attendance Sheet'!E26/'Attendance Sheet'!$E$6,0.5)</f>
        <v>0</v>
      </c>
      <c r="E26" s="1">
        <f t="shared" si="8"/>
        <v>10</v>
      </c>
      <c r="F26" s="1" t="str">
        <f ca="1">'Employees Details'!H27</f>
        <v>No</v>
      </c>
      <c r="G26">
        <f t="shared" si="0"/>
        <v>0</v>
      </c>
      <c r="H26">
        <f t="shared" ca="1" si="1"/>
        <v>0</v>
      </c>
      <c r="I26">
        <f t="shared" ca="1" si="2"/>
        <v>0</v>
      </c>
      <c r="J26">
        <f>D26+Salary!L25-Salary!M25</f>
        <v>0</v>
      </c>
      <c r="K26">
        <f t="shared" si="3"/>
        <v>0</v>
      </c>
      <c r="L26">
        <f t="shared" si="4"/>
        <v>0</v>
      </c>
      <c r="M26">
        <f t="shared" si="5"/>
        <v>0</v>
      </c>
      <c r="N26">
        <f t="shared" si="6"/>
        <v>0</v>
      </c>
      <c r="P26" s="61">
        <f t="shared" ca="1" si="7"/>
        <v>0</v>
      </c>
    </row>
    <row r="27" spans="1:16" x14ac:dyDescent="0.25">
      <c r="A27">
        <f>'Employees Details'!A28</f>
        <v>21</v>
      </c>
      <c r="B27">
        <f>'Employees Details'!B28</f>
        <v>0</v>
      </c>
      <c r="C27">
        <f>Salary!K26</f>
        <v>0</v>
      </c>
      <c r="D27">
        <f>ROUND(C27*'Attendance Sheet'!E27/'Attendance Sheet'!$E$6,0.5)</f>
        <v>0</v>
      </c>
      <c r="E27" s="1">
        <f t="shared" si="8"/>
        <v>10</v>
      </c>
      <c r="F27" s="1" t="str">
        <f ca="1">'Employees Details'!H28</f>
        <v>No</v>
      </c>
      <c r="G27">
        <f t="shared" si="0"/>
        <v>0</v>
      </c>
      <c r="H27">
        <f t="shared" ca="1" si="1"/>
        <v>0</v>
      </c>
      <c r="I27">
        <f t="shared" ca="1" si="2"/>
        <v>0</v>
      </c>
      <c r="J27">
        <f>D27+Salary!L26-Salary!M26</f>
        <v>0</v>
      </c>
      <c r="K27">
        <f t="shared" si="3"/>
        <v>0</v>
      </c>
      <c r="L27">
        <f t="shared" si="4"/>
        <v>0</v>
      </c>
      <c r="M27">
        <f t="shared" si="5"/>
        <v>0</v>
      </c>
      <c r="N27">
        <f t="shared" si="6"/>
        <v>0</v>
      </c>
      <c r="P27" s="61">
        <f t="shared" ca="1" si="7"/>
        <v>0</v>
      </c>
    </row>
    <row r="28" spans="1:16" x14ac:dyDescent="0.25">
      <c r="A28">
        <f>'Employees Details'!A29</f>
        <v>22</v>
      </c>
      <c r="B28">
        <f>'Employees Details'!B29</f>
        <v>0</v>
      </c>
      <c r="C28">
        <f>Salary!K27</f>
        <v>0</v>
      </c>
      <c r="D28">
        <f>ROUND(C28*'Attendance Sheet'!E28/'Attendance Sheet'!$E$6,0.5)</f>
        <v>0</v>
      </c>
      <c r="E28" s="1">
        <f t="shared" si="8"/>
        <v>10</v>
      </c>
      <c r="F28" s="1" t="str">
        <f ca="1">'Employees Details'!H29</f>
        <v>No</v>
      </c>
      <c r="G28">
        <f t="shared" si="0"/>
        <v>0</v>
      </c>
      <c r="H28">
        <f t="shared" ca="1" si="1"/>
        <v>0</v>
      </c>
      <c r="I28">
        <f t="shared" ca="1" si="2"/>
        <v>0</v>
      </c>
      <c r="J28">
        <f>D28+Salary!L27-Salary!M27</f>
        <v>0</v>
      </c>
      <c r="K28">
        <f t="shared" si="3"/>
        <v>0</v>
      </c>
      <c r="L28">
        <f t="shared" si="4"/>
        <v>0</v>
      </c>
      <c r="M28">
        <f t="shared" si="5"/>
        <v>0</v>
      </c>
      <c r="N28">
        <f t="shared" si="6"/>
        <v>0</v>
      </c>
      <c r="P28" s="61">
        <f t="shared" ca="1" si="7"/>
        <v>0</v>
      </c>
    </row>
    <row r="29" spans="1:16" x14ac:dyDescent="0.25">
      <c r="A29">
        <f>'Employees Details'!A30</f>
        <v>23</v>
      </c>
      <c r="B29">
        <f>'Employees Details'!B30</f>
        <v>0</v>
      </c>
      <c r="C29">
        <f>Salary!K28</f>
        <v>0</v>
      </c>
      <c r="D29">
        <f>ROUND(C29*'Attendance Sheet'!E29/'Attendance Sheet'!$E$6,0.5)</f>
        <v>0</v>
      </c>
      <c r="E29" s="1">
        <f t="shared" si="8"/>
        <v>10</v>
      </c>
      <c r="F29" s="1" t="str">
        <f ca="1">'Employees Details'!H30</f>
        <v>No</v>
      </c>
      <c r="G29">
        <f t="shared" si="0"/>
        <v>0</v>
      </c>
      <c r="H29">
        <f t="shared" ca="1" si="1"/>
        <v>0</v>
      </c>
      <c r="I29">
        <f t="shared" ca="1" si="2"/>
        <v>0</v>
      </c>
      <c r="J29">
        <f>D29+Salary!L28-Salary!M28</f>
        <v>0</v>
      </c>
      <c r="K29">
        <f t="shared" si="3"/>
        <v>0</v>
      </c>
      <c r="L29">
        <f t="shared" si="4"/>
        <v>0</v>
      </c>
      <c r="M29">
        <f t="shared" si="5"/>
        <v>0</v>
      </c>
      <c r="N29">
        <f t="shared" si="6"/>
        <v>0</v>
      </c>
      <c r="P29" s="61">
        <f t="shared" ca="1" si="7"/>
        <v>0</v>
      </c>
    </row>
    <row r="30" spans="1:16" x14ac:dyDescent="0.25">
      <c r="A30">
        <f>'Employees Details'!A31</f>
        <v>24</v>
      </c>
      <c r="B30">
        <f>'Employees Details'!B31</f>
        <v>0</v>
      </c>
      <c r="C30">
        <f>Salary!K29</f>
        <v>0</v>
      </c>
      <c r="D30">
        <f>ROUND(C30*'Attendance Sheet'!E30/'Attendance Sheet'!$E$6,0.5)</f>
        <v>0</v>
      </c>
      <c r="E30" s="1">
        <f t="shared" si="8"/>
        <v>10</v>
      </c>
      <c r="F30" s="1" t="str">
        <f ca="1">'Employees Details'!H31</f>
        <v>No</v>
      </c>
      <c r="G30">
        <f t="shared" si="0"/>
        <v>0</v>
      </c>
      <c r="H30">
        <f t="shared" ca="1" si="1"/>
        <v>0</v>
      </c>
      <c r="I30">
        <f t="shared" ca="1" si="2"/>
        <v>0</v>
      </c>
      <c r="J30">
        <f>D30+Salary!L29-Salary!M29</f>
        <v>0</v>
      </c>
      <c r="K30">
        <f t="shared" si="3"/>
        <v>0</v>
      </c>
      <c r="L30">
        <f t="shared" si="4"/>
        <v>0</v>
      </c>
      <c r="M30">
        <f t="shared" si="5"/>
        <v>0</v>
      </c>
      <c r="N30">
        <f t="shared" si="6"/>
        <v>0</v>
      </c>
      <c r="P30" s="61">
        <f t="shared" ca="1" si="7"/>
        <v>0</v>
      </c>
    </row>
    <row r="31" spans="1:16" x14ac:dyDescent="0.25">
      <c r="A31">
        <f>'Employees Details'!A32</f>
        <v>25</v>
      </c>
      <c r="B31">
        <f>'Employees Details'!B32</f>
        <v>0</v>
      </c>
      <c r="C31">
        <f>Salary!K30</f>
        <v>0</v>
      </c>
      <c r="D31">
        <f>ROUND(C31*'Attendance Sheet'!E31/'Attendance Sheet'!$E$6,0.5)</f>
        <v>0</v>
      </c>
      <c r="E31" s="1">
        <f t="shared" si="8"/>
        <v>10</v>
      </c>
      <c r="F31" s="1" t="str">
        <f ca="1">'Employees Details'!H32</f>
        <v>No</v>
      </c>
      <c r="G31">
        <f t="shared" si="0"/>
        <v>0</v>
      </c>
      <c r="H31">
        <f t="shared" ca="1" si="1"/>
        <v>0</v>
      </c>
      <c r="I31">
        <f t="shared" ca="1" si="2"/>
        <v>0</v>
      </c>
      <c r="J31">
        <f>D31+Salary!L30-Salary!M30</f>
        <v>0</v>
      </c>
      <c r="K31">
        <f t="shared" si="3"/>
        <v>0</v>
      </c>
      <c r="L31">
        <f t="shared" si="4"/>
        <v>0</v>
      </c>
      <c r="M31">
        <f t="shared" si="5"/>
        <v>0</v>
      </c>
      <c r="N31">
        <f t="shared" si="6"/>
        <v>0</v>
      </c>
      <c r="P31" s="61">
        <f t="shared" ca="1" si="7"/>
        <v>0</v>
      </c>
    </row>
    <row r="32" spans="1:16" x14ac:dyDescent="0.25">
      <c r="A32">
        <f>'Employees Details'!A33</f>
        <v>26</v>
      </c>
      <c r="B32">
        <f>'Employees Details'!B33</f>
        <v>0</v>
      </c>
      <c r="C32">
        <f>Salary!K31</f>
        <v>0</v>
      </c>
      <c r="D32">
        <f>ROUND(C32*'Attendance Sheet'!E32/'Attendance Sheet'!$E$6,0.5)</f>
        <v>0</v>
      </c>
      <c r="E32" s="1">
        <f t="shared" si="8"/>
        <v>10</v>
      </c>
      <c r="F32" s="1" t="str">
        <f ca="1">'Employees Details'!H33</f>
        <v>No</v>
      </c>
      <c r="G32">
        <f t="shared" si="0"/>
        <v>0</v>
      </c>
      <c r="H32">
        <f t="shared" ca="1" si="1"/>
        <v>0</v>
      </c>
      <c r="I32">
        <f t="shared" ca="1" si="2"/>
        <v>0</v>
      </c>
      <c r="J32">
        <f>D32+Salary!L31-Salary!M31</f>
        <v>0</v>
      </c>
      <c r="K32">
        <f t="shared" si="3"/>
        <v>0</v>
      </c>
      <c r="L32">
        <f t="shared" si="4"/>
        <v>0</v>
      </c>
      <c r="M32">
        <f t="shared" si="5"/>
        <v>0</v>
      </c>
      <c r="N32">
        <f t="shared" si="6"/>
        <v>0</v>
      </c>
      <c r="P32" s="61">
        <f t="shared" ca="1" si="7"/>
        <v>0</v>
      </c>
    </row>
    <row r="33" spans="1:45" x14ac:dyDescent="0.25">
      <c r="A33">
        <f>'Employees Details'!A34</f>
        <v>27</v>
      </c>
      <c r="B33">
        <f>'Employees Details'!B34</f>
        <v>0</v>
      </c>
      <c r="C33">
        <f>Salary!K32</f>
        <v>0</v>
      </c>
      <c r="D33">
        <f>ROUND(C33*'Attendance Sheet'!E33/'Attendance Sheet'!$E$6,0.5)</f>
        <v>0</v>
      </c>
      <c r="E33" s="1">
        <f t="shared" si="8"/>
        <v>10</v>
      </c>
      <c r="F33" s="1" t="str">
        <f ca="1">'Employees Details'!H34</f>
        <v>No</v>
      </c>
      <c r="G33">
        <f t="shared" si="0"/>
        <v>0</v>
      </c>
      <c r="H33">
        <f t="shared" ca="1" si="1"/>
        <v>0</v>
      </c>
      <c r="I33">
        <f t="shared" ca="1" si="2"/>
        <v>0</v>
      </c>
      <c r="J33">
        <f>D33+Salary!L32-Salary!M32</f>
        <v>0</v>
      </c>
      <c r="K33">
        <f t="shared" si="3"/>
        <v>0</v>
      </c>
      <c r="L33">
        <f t="shared" si="4"/>
        <v>0</v>
      </c>
      <c r="M33">
        <f t="shared" si="5"/>
        <v>0</v>
      </c>
      <c r="N33">
        <f t="shared" si="6"/>
        <v>0</v>
      </c>
      <c r="P33" s="61">
        <f t="shared" ca="1" si="7"/>
        <v>0</v>
      </c>
    </row>
    <row r="34" spans="1:45" x14ac:dyDescent="0.25">
      <c r="A34">
        <f>'Employees Details'!A35</f>
        <v>28</v>
      </c>
      <c r="B34">
        <f>'Employees Details'!B35</f>
        <v>0</v>
      </c>
      <c r="C34">
        <f>Salary!K33</f>
        <v>0</v>
      </c>
      <c r="D34">
        <f>ROUND(C34*'Attendance Sheet'!E34/'Attendance Sheet'!$E$6,0.5)</f>
        <v>0</v>
      </c>
      <c r="E34" s="1">
        <f t="shared" si="8"/>
        <v>10</v>
      </c>
      <c r="F34" s="1" t="str">
        <f ca="1">'Employees Details'!H35</f>
        <v>No</v>
      </c>
      <c r="G34">
        <f t="shared" si="0"/>
        <v>0</v>
      </c>
      <c r="H34">
        <f t="shared" ca="1" si="1"/>
        <v>0</v>
      </c>
      <c r="I34">
        <f t="shared" ca="1" si="2"/>
        <v>0</v>
      </c>
      <c r="J34">
        <f>D34+Salary!L33-Salary!M33</f>
        <v>0</v>
      </c>
      <c r="K34">
        <f t="shared" si="3"/>
        <v>0</v>
      </c>
      <c r="L34">
        <f t="shared" si="4"/>
        <v>0</v>
      </c>
      <c r="M34">
        <f t="shared" si="5"/>
        <v>0</v>
      </c>
      <c r="N34">
        <f t="shared" si="6"/>
        <v>0</v>
      </c>
      <c r="P34" s="61">
        <f t="shared" ca="1" si="7"/>
        <v>0</v>
      </c>
    </row>
    <row r="35" spans="1:45" x14ac:dyDescent="0.25">
      <c r="A35">
        <f>'Employees Details'!A36</f>
        <v>29</v>
      </c>
      <c r="B35">
        <f>'Employees Details'!B36</f>
        <v>0</v>
      </c>
      <c r="C35">
        <f>Salary!K34</f>
        <v>0</v>
      </c>
      <c r="D35">
        <f>ROUND(C35*'Attendance Sheet'!E35/'Attendance Sheet'!$E$6,0.5)</f>
        <v>0</v>
      </c>
      <c r="E35" s="1">
        <f t="shared" si="8"/>
        <v>10</v>
      </c>
      <c r="F35" s="1" t="str">
        <f ca="1">'Employees Details'!H36</f>
        <v>No</v>
      </c>
      <c r="G35">
        <f t="shared" si="0"/>
        <v>0</v>
      </c>
      <c r="H35">
        <f t="shared" ca="1" si="1"/>
        <v>0</v>
      </c>
      <c r="I35">
        <f t="shared" ca="1" si="2"/>
        <v>0</v>
      </c>
      <c r="J35">
        <f>D35+Salary!L34-Salary!M34</f>
        <v>0</v>
      </c>
      <c r="K35">
        <f t="shared" si="3"/>
        <v>0</v>
      </c>
      <c r="L35">
        <f t="shared" si="4"/>
        <v>0</v>
      </c>
      <c r="M35">
        <f t="shared" si="5"/>
        <v>0</v>
      </c>
      <c r="N35">
        <f t="shared" si="6"/>
        <v>0</v>
      </c>
      <c r="P35" s="61">
        <f t="shared" ca="1" si="7"/>
        <v>0</v>
      </c>
    </row>
    <row r="36" spans="1:45" x14ac:dyDescent="0.25">
      <c r="A36">
        <f>'Employees Details'!A37</f>
        <v>30</v>
      </c>
      <c r="B36">
        <f>'Employees Details'!B37</f>
        <v>0</v>
      </c>
      <c r="C36">
        <f>Salary!K35</f>
        <v>0</v>
      </c>
      <c r="D36">
        <f>ROUND(C36*'Attendance Sheet'!E36/'Attendance Sheet'!$E$6,0.5)</f>
        <v>0</v>
      </c>
      <c r="E36" s="1">
        <f t="shared" si="8"/>
        <v>10</v>
      </c>
      <c r="F36" s="1" t="str">
        <f ca="1">'Employees Details'!H37</f>
        <v>No</v>
      </c>
      <c r="G36">
        <f t="shared" si="0"/>
        <v>0</v>
      </c>
      <c r="H36">
        <f t="shared" ca="1" si="1"/>
        <v>0</v>
      </c>
      <c r="I36">
        <f t="shared" ca="1" si="2"/>
        <v>0</v>
      </c>
      <c r="J36">
        <f>D36+Salary!L35-Salary!M35</f>
        <v>0</v>
      </c>
      <c r="K36">
        <f t="shared" si="3"/>
        <v>0</v>
      </c>
      <c r="L36">
        <f t="shared" si="4"/>
        <v>0</v>
      </c>
      <c r="M36">
        <f t="shared" si="5"/>
        <v>0</v>
      </c>
      <c r="N36">
        <f t="shared" si="6"/>
        <v>0</v>
      </c>
      <c r="P36" s="61">
        <f t="shared" ca="1" si="7"/>
        <v>0</v>
      </c>
    </row>
    <row r="37" spans="1:45" ht="15.75" thickBot="1" x14ac:dyDescent="0.3">
      <c r="A37" s="68" t="s">
        <v>44</v>
      </c>
      <c r="C37" s="55">
        <f>SUM(C7:C36)</f>
        <v>0</v>
      </c>
      <c r="D37" s="55">
        <f t="shared" ref="D37:I37" si="9">SUM(D7:D36)</f>
        <v>0</v>
      </c>
      <c r="G37" s="55">
        <f t="shared" si="9"/>
        <v>0</v>
      </c>
      <c r="H37" s="55">
        <f t="shared" ca="1" si="9"/>
        <v>0</v>
      </c>
      <c r="I37" s="55">
        <f t="shared" ca="1" si="9"/>
        <v>0</v>
      </c>
      <c r="J37" s="55">
        <f>SUM(J7:J36)</f>
        <v>0</v>
      </c>
      <c r="K37" s="55">
        <f>SUM(K7:K36)</f>
        <v>0</v>
      </c>
      <c r="L37" s="55">
        <f>SUM(L7:L36)</f>
        <v>0</v>
      </c>
      <c r="M37" s="55">
        <f>SUM(M7:M36)</f>
        <v>0</v>
      </c>
      <c r="N37" s="55">
        <f>SUM(N7:N36)</f>
        <v>0</v>
      </c>
      <c r="P37" s="62">
        <f ca="1">SUM(P7:P36)</f>
        <v>0</v>
      </c>
    </row>
    <row r="38" spans="1:45" ht="15.75" thickTop="1" x14ac:dyDescent="0.25">
      <c r="A38" s="133" t="s">
        <v>94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P38" s="61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45" ht="19.5" customHeight="1" x14ac:dyDescent="0.25">
      <c r="C39" s="66" t="s">
        <v>84</v>
      </c>
      <c r="D39" s="66" t="s">
        <v>81</v>
      </c>
      <c r="E39" s="66" t="s">
        <v>82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67" t="s">
        <v>83</v>
      </c>
      <c r="B40" s="57"/>
      <c r="C40">
        <f>D37</f>
        <v>0</v>
      </c>
      <c r="D40" s="56">
        <f ca="1">P37</f>
        <v>0</v>
      </c>
      <c r="E40" s="56">
        <f ca="1">P37</f>
        <v>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9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H40" s="56"/>
      <c r="AI40" s="56"/>
      <c r="AJ40" s="56"/>
      <c r="AK40" s="134"/>
      <c r="AL40" s="134"/>
      <c r="AM40" s="134"/>
      <c r="AN40" s="134"/>
      <c r="AO40" s="134"/>
      <c r="AP40" s="134"/>
      <c r="AQ40" s="134"/>
      <c r="AR40" s="59"/>
      <c r="AS40" s="59"/>
    </row>
    <row r="41" spans="1:45" x14ac:dyDescent="0.25">
      <c r="A41" s="6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9"/>
      <c r="AS41" s="59"/>
    </row>
    <row r="42" spans="1:45" x14ac:dyDescent="0.25">
      <c r="A42" s="23"/>
      <c r="B42" s="56"/>
      <c r="C42" s="65" t="s">
        <v>86</v>
      </c>
      <c r="D42" s="65" t="s">
        <v>87</v>
      </c>
      <c r="E42" s="65" t="s">
        <v>88</v>
      </c>
      <c r="F42" s="65" t="s">
        <v>89</v>
      </c>
      <c r="G42" s="65" t="s">
        <v>90</v>
      </c>
      <c r="H42" s="65" t="s">
        <v>44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135"/>
      <c r="AL42" s="135"/>
      <c r="AM42" s="135"/>
      <c r="AN42" s="135"/>
      <c r="AO42" s="135"/>
      <c r="AP42" s="135"/>
      <c r="AQ42" s="135"/>
      <c r="AR42" s="59"/>
      <c r="AS42" s="59"/>
    </row>
    <row r="43" spans="1:45" x14ac:dyDescent="0.25">
      <c r="A43" s="23" t="s">
        <v>71</v>
      </c>
      <c r="C43" s="63">
        <f ca="1">I37</f>
        <v>0</v>
      </c>
      <c r="D43" s="63" t="s">
        <v>91</v>
      </c>
      <c r="E43" s="63">
        <f ca="1">H37</f>
        <v>0</v>
      </c>
      <c r="F43" s="63">
        <f ca="1">ROUND(E40*0.5%,0.5)</f>
        <v>0</v>
      </c>
      <c r="G43" s="63" t="s">
        <v>91</v>
      </c>
      <c r="H43">
        <f ca="1">SUM(C43:G43)</f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23" t="s">
        <v>92</v>
      </c>
      <c r="C44" s="63">
        <f>G37</f>
        <v>0</v>
      </c>
      <c r="D44" s="64" t="s">
        <v>91</v>
      </c>
      <c r="E44" s="63" t="s">
        <v>91</v>
      </c>
      <c r="F44" s="63" t="s">
        <v>91</v>
      </c>
      <c r="G44" s="63" t="s">
        <v>91</v>
      </c>
      <c r="H44">
        <f>SUM(C44:G44)</f>
        <v>0</v>
      </c>
      <c r="O44" s="59"/>
      <c r="P44" s="59"/>
      <c r="Q44" s="59"/>
      <c r="R44" s="59"/>
      <c r="S44" s="59"/>
      <c r="T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23" t="s">
        <v>93</v>
      </c>
      <c r="C45" s="63" t="s">
        <v>91</v>
      </c>
      <c r="D45" s="63">
        <f>ROUND(C40*1.1%,0.5)</f>
        <v>0</v>
      </c>
      <c r="E45" s="63" t="s">
        <v>91</v>
      </c>
      <c r="F45" s="63" t="s">
        <v>91</v>
      </c>
      <c r="G45" s="63">
        <f>ROUND(C40*0.01%,0.5)</f>
        <v>0</v>
      </c>
      <c r="H45">
        <f>SUM(C45:G45)</f>
        <v>0</v>
      </c>
    </row>
    <row r="46" spans="1:45" x14ac:dyDescent="0.25">
      <c r="A46" s="69" t="s">
        <v>44</v>
      </c>
      <c r="C46">
        <f ca="1">SUM(C43:C45)</f>
        <v>0</v>
      </c>
      <c r="D46">
        <f t="shared" ref="D46:H46" si="10">SUM(D43:D45)</f>
        <v>0</v>
      </c>
      <c r="E46">
        <f t="shared" ca="1" si="10"/>
        <v>0</v>
      </c>
      <c r="F46">
        <f t="shared" ca="1" si="10"/>
        <v>0</v>
      </c>
      <c r="G46">
        <f t="shared" si="10"/>
        <v>0</v>
      </c>
      <c r="H46">
        <f t="shared" ca="1" si="10"/>
        <v>0</v>
      </c>
    </row>
  </sheetData>
  <mergeCells count="8">
    <mergeCell ref="AK40:AQ40"/>
    <mergeCell ref="AK42:AQ42"/>
    <mergeCell ref="A1:N1"/>
    <mergeCell ref="A2:N2"/>
    <mergeCell ref="A3:N3"/>
    <mergeCell ref="A4:N4"/>
    <mergeCell ref="H5:I5"/>
    <mergeCell ref="A38:N38"/>
  </mergeCells>
  <pageMargins left="0.25" right="0.25" top="0.75" bottom="0.75" header="0.3" footer="0.3"/>
  <pageSetup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Confidential Zone</vt:lpstr>
      <vt:lpstr>NAVIGATOR</vt:lpstr>
      <vt:lpstr>Basic Info</vt:lpstr>
      <vt:lpstr>Employees Details</vt:lpstr>
      <vt:lpstr>Attendance Sheet</vt:lpstr>
      <vt:lpstr>Salary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Salary Sheet</vt:lpstr>
      <vt:lpstr>ESI EE</vt:lpstr>
      <vt:lpstr>APR!Print_Area</vt:lpstr>
      <vt:lpstr>'Attendance Sheet'!Print_Area</vt:lpstr>
      <vt:lpstr>AUG!Print_Area</vt:lpstr>
      <vt:lpstr>'Basic Info'!Print_Area</vt:lpstr>
      <vt:lpstr>DEC!Print_Area</vt:lpstr>
      <vt:lpstr>'Employees Details'!Print_Area</vt:lpstr>
      <vt:lpstr>'ESI EE'!Print_Area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Salary!Print_Area</vt:lpstr>
      <vt:lpstr>'Salary Sheet'!Print_Area</vt:lpstr>
      <vt:lpstr>SEP!Print_Area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PODDAR</dc:creator>
  <cp:lastModifiedBy>Sandeep Kanoi</cp:lastModifiedBy>
  <cp:lastPrinted>2011-06-08T13:51:40Z</cp:lastPrinted>
  <dcterms:created xsi:type="dcterms:W3CDTF">2011-05-15T15:13:30Z</dcterms:created>
  <dcterms:modified xsi:type="dcterms:W3CDTF">2011-11-13T03:10:57Z</dcterms:modified>
</cp:coreProperties>
</file>